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mmo\Documents\Medisch\Sport\Bowlen\MatchPointCalculator\"/>
    </mc:Choice>
  </mc:AlternateContent>
  <xr:revisionPtr revIDLastSave="0" documentId="13_ncr:1_{ED377CED-7737-4B33-B3A2-55FE0E9DDB2B}" xr6:coauthVersionLast="47" xr6:coauthVersionMax="47" xr10:uidLastSave="{00000000-0000-0000-0000-000000000000}"/>
  <bookViews>
    <workbookView xWindow="-109" yWindow="-109" windowWidth="26301" windowHeight="14169" xr2:uid="{99D68555-89B1-411C-B6B7-6D5D81D3E2CC}"/>
  </bookViews>
  <sheets>
    <sheet name="Trio" sheetId="14" r:id="rId1"/>
    <sheet name="PC" sheetId="1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5" i="14" l="1"/>
  <c r="O18" i="14" l="1"/>
  <c r="O17" i="14"/>
  <c r="O16" i="14"/>
  <c r="C17" i="14"/>
  <c r="C18" i="14"/>
  <c r="C16" i="14"/>
  <c r="O10" i="14"/>
  <c r="O9" i="14"/>
  <c r="O8" i="14"/>
  <c r="C10" i="14"/>
  <c r="C9" i="14"/>
  <c r="C8" i="14"/>
  <c r="E22" i="14"/>
  <c r="G22" i="14" s="1"/>
  <c r="O15" i="14"/>
  <c r="C15" i="14"/>
  <c r="O7" i="14"/>
  <c r="C7" i="14"/>
  <c r="D22" i="14" s="1"/>
  <c r="F22" i="14" s="1"/>
  <c r="K9" i="14"/>
  <c r="F9" i="15" s="1"/>
  <c r="K8" i="14"/>
  <c r="F8" i="15" s="1"/>
  <c r="L18" i="14"/>
  <c r="T10" i="15" s="1"/>
  <c r="K18" i="14"/>
  <c r="R10" i="15" s="1"/>
  <c r="J18" i="14"/>
  <c r="P10" i="15" s="1"/>
  <c r="L17" i="14"/>
  <c r="T9" i="15" s="1"/>
  <c r="K17" i="14"/>
  <c r="R9" i="15" s="1"/>
  <c r="J17" i="14"/>
  <c r="P9" i="15" s="1"/>
  <c r="L16" i="14"/>
  <c r="T8" i="15" s="1"/>
  <c r="K16" i="14"/>
  <c r="R8" i="15" s="1"/>
  <c r="J16" i="14"/>
  <c r="P8" i="15" s="1"/>
  <c r="L10" i="14"/>
  <c r="H10" i="15" s="1"/>
  <c r="K10" i="14"/>
  <c r="F10" i="15" s="1"/>
  <c r="J10" i="14"/>
  <c r="D10" i="15" s="1"/>
  <c r="L9" i="14"/>
  <c r="H9" i="15" s="1"/>
  <c r="J9" i="14"/>
  <c r="D9" i="15" s="1"/>
  <c r="L8" i="14"/>
  <c r="H8" i="15" s="1"/>
  <c r="J8" i="14"/>
  <c r="D8" i="15" s="1"/>
  <c r="Q4" i="15"/>
  <c r="E4" i="15"/>
  <c r="O10" i="15"/>
  <c r="C10" i="15"/>
  <c r="O9" i="15"/>
  <c r="C9" i="15"/>
  <c r="O8" i="15"/>
  <c r="C8" i="15"/>
  <c r="W8" i="15" l="1"/>
  <c r="M16" i="14" s="1"/>
  <c r="E9" i="15" a="1"/>
  <c r="E9" i="15" s="1"/>
  <c r="Q9" i="15" s="1"/>
  <c r="G9" i="15" a="1"/>
  <c r="G9" i="15" s="1"/>
  <c r="S9" i="15" s="1"/>
  <c r="I10" i="15" a="1"/>
  <c r="I10" i="15" s="1"/>
  <c r="U10" i="15" s="1"/>
  <c r="W9" i="15"/>
  <c r="M17" i="14" s="1"/>
  <c r="F12" i="15"/>
  <c r="G10" i="15" a="1"/>
  <c r="G10" i="15" s="1"/>
  <c r="S10" i="15" s="1"/>
  <c r="E10" i="15" a="1"/>
  <c r="E10" i="15" s="1"/>
  <c r="Q10" i="15" s="1"/>
  <c r="G8" i="15" a="1"/>
  <c r="G8" i="15" s="1"/>
  <c r="T12" i="15"/>
  <c r="L19" i="14" s="1"/>
  <c r="K10" i="15"/>
  <c r="M10" i="14" s="1"/>
  <c r="K8" i="15"/>
  <c r="M8" i="14" s="1"/>
  <c r="K9" i="15"/>
  <c r="R12" i="15"/>
  <c r="K19" i="14" s="1"/>
  <c r="W10" i="15"/>
  <c r="E8" i="15" a="1"/>
  <c r="E8" i="15" s="1"/>
  <c r="I9" i="15" a="1"/>
  <c r="I9" i="15" s="1"/>
  <c r="U9" i="15" s="1"/>
  <c r="H12" i="15"/>
  <c r="I8" i="15" a="1"/>
  <c r="I8" i="15" s="1"/>
  <c r="P12" i="15"/>
  <c r="D12" i="15"/>
  <c r="I12" i="15" l="1" a="1"/>
  <c r="I12" i="15" s="1"/>
  <c r="U12" i="15" s="1"/>
  <c r="L11" i="14"/>
  <c r="L9" i="15" a="1"/>
  <c r="L9" i="15" s="1"/>
  <c r="X9" i="15" s="1"/>
  <c r="W12" i="15"/>
  <c r="E11" i="15"/>
  <c r="K12" i="15"/>
  <c r="M11" i="14" s="1"/>
  <c r="L8" i="15" a="1"/>
  <c r="L8" i="15" s="1"/>
  <c r="G12" i="15" a="1"/>
  <c r="G12" i="15" s="1"/>
  <c r="S12" i="15" s="1"/>
  <c r="K11" i="14"/>
  <c r="G11" i="15"/>
  <c r="E12" i="15" a="1"/>
  <c r="E12" i="15" s="1"/>
  <c r="Q12" i="15" s="1"/>
  <c r="J11" i="14"/>
  <c r="M9" i="14"/>
  <c r="Q8" i="15"/>
  <c r="Q11" i="15" s="1"/>
  <c r="S8" i="15"/>
  <c r="S11" i="15" s="1"/>
  <c r="L10" i="15" a="1"/>
  <c r="L10" i="15" s="1"/>
  <c r="X10" i="15" s="1"/>
  <c r="I11" i="15"/>
  <c r="U8" i="15"/>
  <c r="U11" i="15" s="1"/>
  <c r="Q19" i="14" l="1"/>
  <c r="Q11" i="14"/>
  <c r="R19" i="14"/>
  <c r="R11" i="14"/>
  <c r="R8" i="14"/>
  <c r="R9" i="14"/>
  <c r="R18" i="14"/>
  <c r="R17" i="14"/>
  <c r="R16" i="14"/>
  <c r="R10" i="14"/>
  <c r="Q16" i="14"/>
  <c r="Q8" i="14"/>
  <c r="Q10" i="14"/>
  <c r="Q18" i="14"/>
  <c r="Q17" i="14"/>
  <c r="Q9" i="14"/>
  <c r="U13" i="15"/>
  <c r="I13" i="15"/>
  <c r="S13" i="15"/>
  <c r="G13" i="15"/>
  <c r="L11" i="15"/>
  <c r="X8" i="15"/>
  <c r="X11" i="15" s="1"/>
  <c r="K14" i="15" a="1"/>
  <c r="K14" i="15" s="1"/>
  <c r="W14" i="15" s="1"/>
  <c r="E13" i="15"/>
  <c r="Q13" i="15"/>
  <c r="R12" i="14" l="1"/>
  <c r="Q12" i="14"/>
  <c r="Q20" i="14"/>
  <c r="R20" i="14"/>
  <c r="H15" i="15"/>
  <c r="T15" i="15"/>
  <c r="J19" i="14"/>
  <c r="M18" i="14"/>
  <c r="P19" i="14" l="1"/>
  <c r="P11" i="14"/>
  <c r="P9" i="14"/>
  <c r="P16" i="14"/>
  <c r="P18" i="14"/>
  <c r="P8" i="14"/>
  <c r="P10" i="14"/>
  <c r="P17" i="14"/>
  <c r="M19" i="14"/>
  <c r="F25" i="14" l="1"/>
  <c r="F24" i="14"/>
  <c r="G23" i="14"/>
  <c r="G25" i="14"/>
  <c r="G24" i="14"/>
  <c r="F23" i="14"/>
  <c r="D25" i="14"/>
  <c r="D24" i="14"/>
  <c r="S19" i="14"/>
  <c r="S11" i="14"/>
  <c r="D23" i="14"/>
  <c r="S17" i="14"/>
  <c r="T17" i="14" s="1"/>
  <c r="S10" i="14"/>
  <c r="T10" i="14" s="1"/>
  <c r="S9" i="14"/>
  <c r="T9" i="14" s="1"/>
  <c r="S8" i="14"/>
  <c r="T8" i="14" s="1"/>
  <c r="S18" i="14"/>
  <c r="S16" i="14"/>
  <c r="T16" i="14" s="1"/>
  <c r="P12" i="14"/>
  <c r="P20" i="14"/>
  <c r="E24" i="14"/>
  <c r="E23" i="14"/>
  <c r="S12" i="14" l="1"/>
  <c r="T18" i="14"/>
  <c r="T19" i="14"/>
  <c r="G26" i="14" s="1"/>
  <c r="T11" i="14"/>
  <c r="T12" i="14" l="1"/>
  <c r="F26" i="14"/>
  <c r="S20" i="14"/>
  <c r="T20" i="14"/>
  <c r="D26" i="14"/>
  <c r="E26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<sst xmlns="http://schemas.openxmlformats.org/spreadsheetml/2006/main" count="115" uniqueCount="46">
  <si>
    <t>Speler</t>
  </si>
  <si>
    <t>Pn</t>
  </si>
  <si>
    <t>Punten totaal</t>
  </si>
  <si>
    <t>TeamNaam:</t>
  </si>
  <si>
    <t>Game 1</t>
  </si>
  <si>
    <t>Game 2</t>
  </si>
  <si>
    <t>Game 3</t>
  </si>
  <si>
    <t>+</t>
  </si>
  <si>
    <t>Totaal punten per game</t>
  </si>
  <si>
    <t>Team wedstrijdpunt</t>
  </si>
  <si>
    <t>scratch+Hcp</t>
  </si>
  <si>
    <t xml:space="preserve">TeamNr: </t>
  </si>
  <si>
    <t>SpeelweekNr:</t>
  </si>
  <si>
    <t>totaal</t>
  </si>
  <si>
    <t>Serie</t>
  </si>
  <si>
    <t>Individueel totaal punten</t>
  </si>
  <si>
    <t>Team totaal en punten</t>
  </si>
  <si>
    <t>Tegenstander</t>
  </si>
  <si>
    <t>Game1</t>
  </si>
  <si>
    <t>Game2</t>
  </si>
  <si>
    <t>Game3</t>
  </si>
  <si>
    <t>Totaal</t>
  </si>
  <si>
    <t>G1</t>
  </si>
  <si>
    <t>G2</t>
  </si>
  <si>
    <t>G3</t>
  </si>
  <si>
    <t>team</t>
  </si>
  <si>
    <t>na de 1e game</t>
  </si>
  <si>
    <t>na de 2e game</t>
  </si>
  <si>
    <t>tijdstip</t>
  </si>
  <si>
    <t>Pinfall + Handicap</t>
  </si>
  <si>
    <t>Punten per speler en team</t>
  </si>
  <si>
    <t>Team1</t>
  </si>
  <si>
    <t>Team2</t>
  </si>
  <si>
    <t>speler1</t>
  </si>
  <si>
    <t>speler2</t>
  </si>
  <si>
    <t>speler3</t>
  </si>
  <si>
    <t>Classic</t>
  </si>
  <si>
    <t>MatchPoint</t>
  </si>
  <si>
    <t>na de 3e game</t>
  </si>
  <si>
    <t>na de wedstrijd</t>
  </si>
  <si>
    <t xml:space="preserve">kolom totalen </t>
  </si>
  <si>
    <t>Invoer scores</t>
  </si>
  <si>
    <t>Eigen Team</t>
  </si>
  <si>
    <t>MatchPointCalculator_TRIO, versie 3V1, created by TM</t>
  </si>
  <si>
    <t>factor</t>
  </si>
  <si>
    <t>Team-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</si>
</sst>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b/>
      <u/>
      <sz val="16"/>
      <color rgb="FFFFFF00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i/>
      <u/>
      <sz val="16"/>
      <color rgb="FFFFFF00"/>
      <name val="Calibri"/>
      <family val="2"/>
      <scheme val="minor"/>
    </font>
    <font>
      <sz val="11"/>
      <name val="Calibri"/>
      <family val="2"/>
    </font>
    <font>
      <sz val="6"/>
      <color rgb="FF000000"/>
      <name val="Calibri"/>
      <family val="2"/>
      <scheme val="minor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4"/>
      <color rgb="FFFFFF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0" tint="-0.249977111117893"/>
        <bgColor rgb="FFFFFF00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1" fillId="0" borderId="0" xfId="0" applyFont="1"/>
    <xf numFmtId="0" fontId="0" fillId="0" borderId="0" xfId="0" applyAlignment="1">
      <alignment vertical="center"/>
    </xf>
    <xf numFmtId="0" fontId="3" fillId="0" borderId="0" xfId="0" quotePrefix="1" applyFont="1" applyAlignment="1">
      <alignment horizontal="right" vertical="top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left" vertical="center"/>
    </xf>
    <xf numFmtId="0" fontId="0" fillId="2" borderId="17" xfId="0" applyFill="1" applyBorder="1"/>
    <xf numFmtId="0" fontId="0" fillId="2" borderId="0" xfId="0" applyFill="1"/>
    <xf numFmtId="0" fontId="0" fillId="2" borderId="14" xfId="0" applyFill="1" applyBorder="1"/>
    <xf numFmtId="0" fontId="0" fillId="2" borderId="17" xfId="0" applyFill="1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8" xfId="0" quotePrefix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9" xfId="0" applyFill="1" applyBorder="1"/>
    <xf numFmtId="0" fontId="0" fillId="2" borderId="21" xfId="0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6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3" borderId="3" xfId="0" applyFont="1" applyFill="1" applyBorder="1"/>
    <xf numFmtId="0" fontId="7" fillId="3" borderId="3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5" borderId="22" xfId="0" applyFont="1" applyFill="1" applyBorder="1" applyAlignment="1">
      <alignment horizontal="center" vertical="center"/>
    </xf>
    <xf numFmtId="0" fontId="9" fillId="0" borderId="0" xfId="0" quotePrefix="1" applyFont="1" applyAlignment="1">
      <alignment horizontal="left" vertical="center"/>
    </xf>
    <xf numFmtId="0" fontId="1" fillId="3" borderId="22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3" borderId="2" xfId="0" applyFont="1" applyFill="1" applyBorder="1"/>
    <xf numFmtId="0" fontId="9" fillId="3" borderId="3" xfId="0" quotePrefix="1" applyFont="1" applyFill="1" applyBorder="1" applyAlignment="1">
      <alignment horizontal="right" vertical="top"/>
    </xf>
    <xf numFmtId="0" fontId="9" fillId="3" borderId="4" xfId="0" quotePrefix="1" applyFont="1" applyFill="1" applyBorder="1" applyAlignment="1">
      <alignment horizontal="right" vertical="top"/>
    </xf>
    <xf numFmtId="0" fontId="7" fillId="3" borderId="2" xfId="0" applyFont="1" applyFill="1" applyBorder="1" applyAlignment="1">
      <alignment vertical="center"/>
    </xf>
    <xf numFmtId="0" fontId="9" fillId="3" borderId="3" xfId="0" quotePrefix="1" applyFont="1" applyFill="1" applyBorder="1" applyAlignment="1">
      <alignment horizontal="right" vertical="center"/>
    </xf>
    <xf numFmtId="0" fontId="9" fillId="3" borderId="4" xfId="0" quotePrefix="1" applyFont="1" applyFill="1" applyBorder="1" applyAlignment="1">
      <alignment horizontal="right" vertical="center"/>
    </xf>
    <xf numFmtId="0" fontId="12" fillId="4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0" fillId="7" borderId="27" xfId="0" applyFill="1" applyBorder="1"/>
    <xf numFmtId="0" fontId="1" fillId="8" borderId="8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/>
    </xf>
    <xf numFmtId="0" fontId="8" fillId="13" borderId="8" xfId="0" applyFont="1" applyFill="1" applyBorder="1" applyAlignment="1">
      <alignment horizontal="center" vertical="center"/>
    </xf>
    <xf numFmtId="0" fontId="0" fillId="14" borderId="0" xfId="0" applyFill="1"/>
    <xf numFmtId="0" fontId="7" fillId="14" borderId="8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0" fontId="1" fillId="16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3" fillId="17" borderId="0" xfId="0" applyFont="1" applyFill="1" applyAlignment="1">
      <alignment horizontal="center"/>
    </xf>
    <xf numFmtId="0" fontId="13" fillId="18" borderId="0" xfId="0" applyFont="1" applyFill="1" applyAlignment="1">
      <alignment horizontal="center"/>
    </xf>
    <xf numFmtId="0" fontId="11" fillId="6" borderId="9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/>
    </xf>
    <xf numFmtId="0" fontId="16" fillId="23" borderId="24" xfId="0" applyFont="1" applyFill="1" applyBorder="1" applyAlignment="1" applyProtection="1">
      <alignment horizontal="center"/>
      <protection locked="0"/>
    </xf>
    <xf numFmtId="0" fontId="16" fillId="23" borderId="1" xfId="0" applyFont="1" applyFill="1" applyBorder="1" applyAlignment="1" applyProtection="1">
      <alignment horizontal="center"/>
      <protection locked="0"/>
    </xf>
    <xf numFmtId="0" fontId="16" fillId="23" borderId="26" xfId="0" applyFont="1" applyFill="1" applyBorder="1" applyAlignment="1" applyProtection="1">
      <alignment horizontal="center"/>
      <protection locked="0"/>
    </xf>
    <xf numFmtId="0" fontId="16" fillId="23" borderId="25" xfId="0" applyFont="1" applyFill="1" applyBorder="1" applyAlignment="1" applyProtection="1">
      <alignment horizontal="center"/>
      <protection locked="0"/>
    </xf>
    <xf numFmtId="0" fontId="16" fillId="23" borderId="8" xfId="0" applyFont="1" applyFill="1" applyBorder="1" applyAlignment="1" applyProtection="1">
      <alignment horizontal="center"/>
      <protection locked="0"/>
    </xf>
    <xf numFmtId="0" fontId="16" fillId="23" borderId="11" xfId="0" applyFont="1" applyFill="1" applyBorder="1" applyAlignment="1" applyProtection="1">
      <alignment horizontal="center"/>
      <protection locked="0"/>
    </xf>
    <xf numFmtId="0" fontId="0" fillId="0" borderId="18" xfId="0" applyBorder="1"/>
    <xf numFmtId="0" fontId="0" fillId="0" borderId="39" xfId="0" applyBorder="1"/>
    <xf numFmtId="0" fontId="0" fillId="0" borderId="40" xfId="0" applyBorder="1"/>
    <xf numFmtId="0" fontId="0" fillId="11" borderId="5" xfId="0" applyFill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11" borderId="28" xfId="0" applyFill="1" applyBorder="1" applyAlignment="1">
      <alignment horizontal="center"/>
    </xf>
    <xf numFmtId="0" fontId="0" fillId="10" borderId="33" xfId="0" applyFill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0" fillId="6" borderId="43" xfId="0" applyFill="1" applyBorder="1" applyAlignment="1">
      <alignment horizontal="center"/>
    </xf>
    <xf numFmtId="0" fontId="15" fillId="21" borderId="44" xfId="0" applyFont="1" applyFill="1" applyBorder="1" applyAlignment="1">
      <alignment horizontal="center"/>
    </xf>
    <xf numFmtId="0" fontId="15" fillId="22" borderId="44" xfId="0" applyFont="1" applyFill="1" applyBorder="1" applyAlignment="1">
      <alignment horizontal="center"/>
    </xf>
    <xf numFmtId="0" fontId="0" fillId="6" borderId="41" xfId="0" applyFill="1" applyBorder="1" applyAlignment="1">
      <alignment horizontal="center"/>
    </xf>
    <xf numFmtId="0" fontId="15" fillId="21" borderId="42" xfId="0" applyFont="1" applyFill="1" applyBorder="1" applyAlignment="1">
      <alignment horizontal="center"/>
    </xf>
    <xf numFmtId="0" fontId="15" fillId="22" borderId="42" xfId="0" applyFont="1" applyFill="1" applyBorder="1" applyAlignment="1">
      <alignment horizontal="center"/>
    </xf>
    <xf numFmtId="0" fontId="15" fillId="21" borderId="51" xfId="0" applyFont="1" applyFill="1" applyBorder="1" applyAlignment="1">
      <alignment horizontal="center"/>
    </xf>
    <xf numFmtId="0" fontId="0" fillId="6" borderId="32" xfId="0" applyFill="1" applyBorder="1" applyAlignment="1">
      <alignment horizontal="center"/>
    </xf>
    <xf numFmtId="0" fontId="15" fillId="21" borderId="33" xfId="0" applyFont="1" applyFill="1" applyBorder="1" applyAlignment="1">
      <alignment horizontal="center"/>
    </xf>
    <xf numFmtId="0" fontId="15" fillId="22" borderId="33" xfId="0" applyFont="1" applyFill="1" applyBorder="1" applyAlignment="1">
      <alignment horizontal="center"/>
    </xf>
    <xf numFmtId="0" fontId="0" fillId="6" borderId="34" xfId="0" applyFill="1" applyBorder="1" applyAlignment="1">
      <alignment horizontal="center"/>
    </xf>
    <xf numFmtId="0" fontId="15" fillId="21" borderId="21" xfId="0" applyFont="1" applyFill="1" applyBorder="1" applyAlignment="1">
      <alignment horizontal="center"/>
    </xf>
    <xf numFmtId="0" fontId="15" fillId="22" borderId="21" xfId="0" applyFont="1" applyFill="1" applyBorder="1" applyAlignment="1">
      <alignment horizontal="center"/>
    </xf>
    <xf numFmtId="0" fontId="17" fillId="5" borderId="0" xfId="0" applyFont="1" applyFill="1"/>
    <xf numFmtId="0" fontId="0" fillId="5" borderId="0" xfId="0" applyFill="1"/>
    <xf numFmtId="0" fontId="0" fillId="0" borderId="38" xfId="0" applyBorder="1"/>
    <xf numFmtId="0" fontId="0" fillId="14" borderId="12" xfId="0" applyFill="1" applyBorder="1" applyAlignment="1">
      <alignment horizontal="center"/>
    </xf>
    <xf numFmtId="0" fontId="18" fillId="24" borderId="24" xfId="0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0" fillId="9" borderId="2" xfId="0" applyFill="1" applyBorder="1" applyAlignment="1">
      <alignment horizontal="center"/>
    </xf>
    <xf numFmtId="0" fontId="0" fillId="14" borderId="15" xfId="0" applyFill="1" applyBorder="1" applyAlignment="1">
      <alignment horizontal="center"/>
    </xf>
    <xf numFmtId="0" fontId="18" fillId="24" borderId="1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14" borderId="18" xfId="0" applyFill="1" applyBorder="1" applyAlignment="1">
      <alignment horizontal="center"/>
    </xf>
    <xf numFmtId="0" fontId="18" fillId="24" borderId="26" xfId="0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14" borderId="17" xfId="0" applyFill="1" applyBorder="1" applyAlignment="1">
      <alignment horizontal="center"/>
    </xf>
    <xf numFmtId="0" fontId="0" fillId="14" borderId="59" xfId="0" applyFill="1" applyBorder="1" applyAlignment="1">
      <alignment horizontal="center"/>
    </xf>
    <xf numFmtId="0" fontId="0" fillId="9" borderId="52" xfId="0" applyFill="1" applyBorder="1" applyAlignment="1">
      <alignment horizontal="center"/>
    </xf>
    <xf numFmtId="0" fontId="0" fillId="0" borderId="17" xfId="0" applyBorder="1"/>
    <xf numFmtId="0" fontId="0" fillId="8" borderId="5" xfId="0" applyFill="1" applyBorder="1" applyAlignment="1">
      <alignment horizontal="center"/>
    </xf>
    <xf numFmtId="0" fontId="0" fillId="8" borderId="32" xfId="0" applyFill="1" applyBorder="1" applyAlignment="1">
      <alignment horizontal="center"/>
    </xf>
    <xf numFmtId="0" fontId="0" fillId="8" borderId="28" xfId="0" applyFill="1" applyBorder="1" applyAlignment="1">
      <alignment horizontal="center"/>
    </xf>
    <xf numFmtId="0" fontId="0" fillId="16" borderId="33" xfId="0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1" fillId="6" borderId="47" xfId="0" applyFont="1" applyFill="1" applyBorder="1" applyAlignment="1">
      <alignment horizontal="center"/>
    </xf>
    <xf numFmtId="0" fontId="0" fillId="6" borderId="47" xfId="0" applyFill="1" applyBorder="1" applyAlignment="1">
      <alignment horizontal="center"/>
    </xf>
    <xf numFmtId="0" fontId="0" fillId="6" borderId="50" xfId="0" applyFill="1" applyBorder="1" applyAlignment="1">
      <alignment horizontal="center"/>
    </xf>
    <xf numFmtId="0" fontId="14" fillId="22" borderId="0" xfId="0" applyFont="1" applyFill="1" applyAlignment="1">
      <alignment horizontal="center"/>
    </xf>
    <xf numFmtId="0" fontId="0" fillId="6" borderId="46" xfId="0" applyFill="1" applyBorder="1" applyAlignment="1">
      <alignment horizontal="center"/>
    </xf>
    <xf numFmtId="0" fontId="0" fillId="6" borderId="48" xfId="0" applyFill="1" applyBorder="1" applyAlignment="1">
      <alignment horizontal="center"/>
    </xf>
    <xf numFmtId="0" fontId="0" fillId="6" borderId="49" xfId="0" applyFill="1" applyBorder="1" applyAlignment="1">
      <alignment horizontal="center"/>
    </xf>
    <xf numFmtId="0" fontId="0" fillId="7" borderId="12" xfId="0" applyFill="1" applyBorder="1" applyAlignment="1">
      <alignment horizontal="center"/>
    </xf>
    <xf numFmtId="0" fontId="18" fillId="24" borderId="22" xfId="0" applyFont="1" applyFill="1" applyBorder="1" applyAlignment="1">
      <alignment horizontal="center"/>
    </xf>
    <xf numFmtId="0" fontId="0" fillId="7" borderId="23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13" borderId="8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7" borderId="31" xfId="0" applyFill="1" applyBorder="1" applyAlignment="1">
      <alignment horizontal="center"/>
    </xf>
    <xf numFmtId="0" fontId="0" fillId="7" borderId="58" xfId="0" applyFill="1" applyBorder="1" applyAlignment="1">
      <alignment horizontal="center"/>
    </xf>
    <xf numFmtId="0" fontId="0" fillId="7" borderId="59" xfId="0" applyFill="1" applyBorder="1" applyAlignment="1">
      <alignment horizontal="center"/>
    </xf>
    <xf numFmtId="0" fontId="0" fillId="13" borderId="19" xfId="0" applyFill="1" applyBorder="1" applyAlignment="1">
      <alignment horizontal="center"/>
    </xf>
    <xf numFmtId="0" fontId="0" fillId="0" borderId="27" xfId="0" applyBorder="1" applyAlignment="1">
      <alignment vertical="center"/>
    </xf>
    <xf numFmtId="0" fontId="5" fillId="0" borderId="36" xfId="0" applyFont="1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0" xfId="0" applyAlignment="1">
      <alignment horizontal="center" vertical="center"/>
    </xf>
    <xf numFmtId="0" fontId="14" fillId="21" borderId="0" xfId="0" applyFont="1" applyFill="1" applyAlignment="1">
      <alignment horizontal="center"/>
    </xf>
    <xf numFmtId="0" fontId="0" fillId="6" borderId="35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0" fillId="2" borderId="49" xfId="0" applyFill="1" applyBorder="1" applyAlignment="1">
      <alignment horizontal="center"/>
    </xf>
    <xf numFmtId="0" fontId="0" fillId="2" borderId="61" xfId="0" applyFill="1" applyBorder="1" applyAlignment="1">
      <alignment horizontal="center"/>
    </xf>
    <xf numFmtId="0" fontId="21" fillId="12" borderId="13" xfId="0" applyFont="1" applyFill="1" applyBorder="1" applyAlignment="1">
      <alignment horizontal="center"/>
    </xf>
    <xf numFmtId="0" fontId="21" fillId="12" borderId="20" xfId="0" applyFont="1" applyFill="1" applyBorder="1" applyAlignment="1">
      <alignment horizontal="center"/>
    </xf>
    <xf numFmtId="0" fontId="21" fillId="19" borderId="49" xfId="0" applyFont="1" applyFill="1" applyBorder="1" applyAlignment="1">
      <alignment horizontal="center"/>
    </xf>
    <xf numFmtId="0" fontId="22" fillId="0" borderId="43" xfId="0" applyFont="1" applyBorder="1" applyAlignment="1">
      <alignment horizontal="center"/>
    </xf>
    <xf numFmtId="0" fontId="21" fillId="15" borderId="29" xfId="0" applyFont="1" applyFill="1" applyBorder="1" applyAlignment="1">
      <alignment horizontal="center"/>
    </xf>
    <xf numFmtId="0" fontId="21" fillId="15" borderId="30" xfId="0" applyFont="1" applyFill="1" applyBorder="1" applyAlignment="1">
      <alignment horizontal="center"/>
    </xf>
    <xf numFmtId="0" fontId="21" fillId="20" borderId="55" xfId="0" applyFont="1" applyFill="1" applyBorder="1" applyAlignment="1">
      <alignment horizontal="center"/>
    </xf>
    <xf numFmtId="0" fontId="15" fillId="22" borderId="5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19" fillId="6" borderId="2" xfId="0" applyFon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15" fillId="22" borderId="56" xfId="0" applyFont="1" applyFill="1" applyBorder="1" applyAlignment="1">
      <alignment horizontal="center"/>
    </xf>
    <xf numFmtId="0" fontId="0" fillId="0" borderId="57" xfId="0" applyBorder="1"/>
    <xf numFmtId="0" fontId="15" fillId="22" borderId="18" xfId="0" applyFont="1" applyFill="1" applyBorder="1" applyAlignment="1">
      <alignment horizontal="center"/>
    </xf>
    <xf numFmtId="0" fontId="20" fillId="0" borderId="40" xfId="0" applyFont="1" applyBorder="1" applyAlignment="1">
      <alignment horizontal="center"/>
    </xf>
    <xf numFmtId="0" fontId="19" fillId="6" borderId="52" xfId="0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3" xfId="0" applyFill="1" applyBorder="1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3399"/>
      <color rgb="FFFF66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69013</xdr:colOff>
      <xdr:row>0</xdr:row>
      <xdr:rowOff>120769</xdr:rowOff>
    </xdr:from>
    <xdr:to>
      <xdr:col>7</xdr:col>
      <xdr:colOff>103518</xdr:colOff>
      <xdr:row>3</xdr:row>
      <xdr:rowOff>120771</xdr:rowOff>
    </xdr:to>
    <xdr:sp macro="" textlink="">
      <xdr:nvSpPr>
        <xdr:cNvPr id="27" name="Tekstvak 26">
          <a:extLst>
            <a:ext uri="{FF2B5EF4-FFF2-40B4-BE49-F238E27FC236}">
              <a16:creationId xmlns:a16="http://schemas.microsoft.com/office/drawing/2014/main" id="{6B6E0D72-0299-4574-8FE7-AAA0FFF0E992}"/>
            </a:ext>
          </a:extLst>
        </xdr:cNvPr>
        <xdr:cNvSpPr txBox="1"/>
      </xdr:nvSpPr>
      <xdr:spPr>
        <a:xfrm>
          <a:off x="69013" y="120769"/>
          <a:ext cx="3545456" cy="629730"/>
        </a:xfrm>
        <a:prstGeom prst="rect">
          <a:avLst/>
        </a:prstGeom>
        <a:solidFill>
          <a:srgbClr val="FFC000"/>
        </a:solidFill>
        <a:ln w="2222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u="sng"/>
            <a:t>MatchPointCalculator </a:t>
          </a:r>
          <a:r>
            <a:rPr lang="nl-NL" sz="1100"/>
            <a:t>   Trio-league  </a:t>
          </a:r>
        </a:p>
        <a:p>
          <a:r>
            <a:rPr lang="nl-NL" sz="1100"/>
            <a:t>Bij</a:t>
          </a:r>
          <a:r>
            <a:rPr lang="nl-NL" sz="1100" baseline="0"/>
            <a:t> start van de league alle gele velden wissen, of 0</a:t>
          </a:r>
        </a:p>
        <a:p>
          <a:r>
            <a:rPr lang="nl-NL" sz="1100" baseline="0"/>
            <a:t>Per game de Pinfall + Handicap in de gele velden invullen.</a:t>
          </a:r>
        </a:p>
      </xdr:txBody>
    </xdr:sp>
    <xdr:clientData/>
  </xdr:twoCellAnchor>
  <xdr:twoCellAnchor>
    <xdr:from>
      <xdr:col>7</xdr:col>
      <xdr:colOff>181156</xdr:colOff>
      <xdr:row>0</xdr:row>
      <xdr:rowOff>112144</xdr:rowOff>
    </xdr:from>
    <xdr:to>
      <xdr:col>20</xdr:col>
      <xdr:colOff>115020</xdr:colOff>
      <xdr:row>3</xdr:row>
      <xdr:rowOff>146650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A1182FC1-06D0-4910-A780-B0FC4E28B98A}"/>
            </a:ext>
          </a:extLst>
        </xdr:cNvPr>
        <xdr:cNvSpPr txBox="1"/>
      </xdr:nvSpPr>
      <xdr:spPr>
        <a:xfrm>
          <a:off x="3689232" y="112144"/>
          <a:ext cx="6039448" cy="667109"/>
        </a:xfrm>
        <a:prstGeom prst="rect">
          <a:avLst/>
        </a:prstGeom>
        <a:solidFill>
          <a:srgbClr val="FFC000"/>
        </a:solidFill>
        <a:ln w="22225" cmpd="sng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u="sng" baseline="0"/>
            <a:t>Onder tabel "Invoer scores" </a:t>
          </a:r>
          <a:r>
            <a:rPr lang="nl-NL" sz="1100" baseline="0"/>
            <a:t>staat het totaal aantal punten tot en met die game en het aantal punten van de wedstrijd.</a:t>
          </a:r>
        </a:p>
        <a:p>
          <a:r>
            <a:rPr lang="nl-NL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Rechts naast </a:t>
          </a:r>
          <a:r>
            <a:rPr lang="nl-NL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tabel</a:t>
          </a:r>
          <a:r>
            <a:rPr lang="nl-NL" sz="1100" b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"Invoer scores" 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staat het score-verloop en daarnaast het puntenverloop.</a:t>
          </a:r>
          <a:endParaRPr lang="nl-NL" sz="110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219075</xdr:colOff>
      <xdr:row>12</xdr:row>
      <xdr:rowOff>304800</xdr:rowOff>
    </xdr:from>
    <xdr:to>
      <xdr:col>4</xdr:col>
      <xdr:colOff>219075</xdr:colOff>
      <xdr:row>13</xdr:row>
      <xdr:rowOff>304800</xdr:rowOff>
    </xdr:to>
    <xdr:cxnSp macro="">
      <xdr:nvCxnSpPr>
        <xdr:cNvPr id="2" name="Rechte verbindingslijn met pijl 1">
          <a:extLst>
            <a:ext uri="{FF2B5EF4-FFF2-40B4-BE49-F238E27FC236}">
              <a16:creationId xmlns:a16="http://schemas.microsoft.com/office/drawing/2014/main" id="{EDB8FAA8-005A-40CF-9780-5657D12E150A}"/>
            </a:ext>
          </a:extLst>
        </xdr:cNvPr>
        <xdr:cNvCxnSpPr/>
      </xdr:nvCxnSpPr>
      <xdr:spPr>
        <a:xfrm flipH="1">
          <a:off x="9992803" y="3211902"/>
          <a:ext cx="0" cy="22428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219075</xdr:colOff>
      <xdr:row>13</xdr:row>
      <xdr:rowOff>9525</xdr:rowOff>
    </xdr:from>
    <xdr:to>
      <xdr:col>8</xdr:col>
      <xdr:colOff>219075</xdr:colOff>
      <xdr:row>13</xdr:row>
      <xdr:rowOff>297525</xdr:rowOff>
    </xdr:to>
    <xdr:cxnSp macro="">
      <xdr:nvCxnSpPr>
        <xdr:cNvPr id="3" name="Rechte verbindingslijn met pijl 2">
          <a:extLst>
            <a:ext uri="{FF2B5EF4-FFF2-40B4-BE49-F238E27FC236}">
              <a16:creationId xmlns:a16="http://schemas.microsoft.com/office/drawing/2014/main" id="{9CD04CC1-F747-44F2-AECF-0D6781C70E25}"/>
            </a:ext>
          </a:extLst>
        </xdr:cNvPr>
        <xdr:cNvCxnSpPr/>
      </xdr:nvCxnSpPr>
      <xdr:spPr>
        <a:xfrm flipH="1">
          <a:off x="12477211" y="3218551"/>
          <a:ext cx="0" cy="21898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13</xdr:row>
      <xdr:rowOff>0</xdr:rowOff>
    </xdr:from>
    <xdr:to>
      <xdr:col>6</xdr:col>
      <xdr:colOff>228600</xdr:colOff>
      <xdr:row>14</xdr:row>
      <xdr:rowOff>0</xdr:rowOff>
    </xdr:to>
    <xdr:cxnSp macro="">
      <xdr:nvCxnSpPr>
        <xdr:cNvPr id="4" name="Rechte verbindingslijn met pijl 3">
          <a:extLst>
            <a:ext uri="{FF2B5EF4-FFF2-40B4-BE49-F238E27FC236}">
              <a16:creationId xmlns:a16="http://schemas.microsoft.com/office/drawing/2014/main" id="{C4054A91-904B-41B8-B329-F8A442488C64}"/>
            </a:ext>
          </a:extLst>
        </xdr:cNvPr>
        <xdr:cNvCxnSpPr/>
      </xdr:nvCxnSpPr>
      <xdr:spPr>
        <a:xfrm flipH="1">
          <a:off x="11244532" y="3209026"/>
          <a:ext cx="0" cy="22428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538162</xdr:colOff>
      <xdr:row>11</xdr:row>
      <xdr:rowOff>252411</xdr:rowOff>
    </xdr:from>
    <xdr:to>
      <xdr:col>4</xdr:col>
      <xdr:colOff>72562</xdr:colOff>
      <xdr:row>11</xdr:row>
      <xdr:rowOff>252411</xdr:rowOff>
    </xdr:to>
    <xdr:cxnSp macro="">
      <xdr:nvCxnSpPr>
        <xdr:cNvPr id="5" name="Rechte verbindingslijn met pijl 4">
          <a:extLst>
            <a:ext uri="{FF2B5EF4-FFF2-40B4-BE49-F238E27FC236}">
              <a16:creationId xmlns:a16="http://schemas.microsoft.com/office/drawing/2014/main" id="{1C730FB2-0C94-413A-A183-9928B6A13E3C}"/>
            </a:ext>
          </a:extLst>
        </xdr:cNvPr>
        <xdr:cNvCxnSpPr/>
      </xdr:nvCxnSpPr>
      <xdr:spPr>
        <a:xfrm rot="16200000" flipH="1">
          <a:off x="9768539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338700</xdr:colOff>
      <xdr:row>12</xdr:row>
      <xdr:rowOff>5174</xdr:rowOff>
    </xdr:from>
    <xdr:to>
      <xdr:col>10</xdr:col>
      <xdr:colOff>338700</xdr:colOff>
      <xdr:row>13</xdr:row>
      <xdr:rowOff>14849</xdr:rowOff>
    </xdr:to>
    <xdr:cxnSp macro="">
      <xdr:nvCxnSpPr>
        <xdr:cNvPr id="6" name="Rechte verbindingslijn met pijl 5">
          <a:extLst>
            <a:ext uri="{FF2B5EF4-FFF2-40B4-BE49-F238E27FC236}">
              <a16:creationId xmlns:a16="http://schemas.microsoft.com/office/drawing/2014/main" id="{E6682F44-BFAD-495C-A375-0322DD5BE714}"/>
            </a:ext>
          </a:extLst>
        </xdr:cNvPr>
        <xdr:cNvCxnSpPr/>
      </xdr:nvCxnSpPr>
      <xdr:spPr>
        <a:xfrm rot="10800000" flipV="1">
          <a:off x="13839040" y="2989914"/>
          <a:ext cx="0" cy="233961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314325</xdr:colOff>
      <xdr:row>10</xdr:row>
      <xdr:rowOff>0</xdr:rowOff>
    </xdr:from>
    <xdr:to>
      <xdr:col>3</xdr:col>
      <xdr:colOff>314325</xdr:colOff>
      <xdr:row>10</xdr:row>
      <xdr:rowOff>304800</xdr:rowOff>
    </xdr:to>
    <xdr:cxnSp macro="">
      <xdr:nvCxnSpPr>
        <xdr:cNvPr id="7" name="Rechte verbindingslijn met pijl 6">
          <a:extLst>
            <a:ext uri="{FF2B5EF4-FFF2-40B4-BE49-F238E27FC236}">
              <a16:creationId xmlns:a16="http://schemas.microsoft.com/office/drawing/2014/main" id="{06F1813E-4E32-4C3D-8AD5-61DFE5026AA4}"/>
            </a:ext>
          </a:extLst>
        </xdr:cNvPr>
        <xdr:cNvCxnSpPr/>
      </xdr:nvCxnSpPr>
      <xdr:spPr>
        <a:xfrm flipH="1">
          <a:off x="9466951" y="2484408"/>
          <a:ext cx="0" cy="25304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10</xdr:row>
      <xdr:rowOff>9525</xdr:rowOff>
    </xdr:from>
    <xdr:to>
      <xdr:col>7</xdr:col>
      <xdr:colOff>323850</xdr:colOff>
      <xdr:row>11</xdr:row>
      <xdr:rowOff>9525</xdr:rowOff>
    </xdr:to>
    <xdr:cxnSp macro="">
      <xdr:nvCxnSpPr>
        <xdr:cNvPr id="8" name="Rechte verbindingslijn met pijl 7">
          <a:extLst>
            <a:ext uri="{FF2B5EF4-FFF2-40B4-BE49-F238E27FC236}">
              <a16:creationId xmlns:a16="http://schemas.microsoft.com/office/drawing/2014/main" id="{A21179D2-7532-49EF-BF48-936F0856CAFB}"/>
            </a:ext>
          </a:extLst>
        </xdr:cNvPr>
        <xdr:cNvCxnSpPr/>
      </xdr:nvCxnSpPr>
      <xdr:spPr>
        <a:xfrm flipH="1">
          <a:off x="11960884" y="2493933"/>
          <a:ext cx="0" cy="25016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10</xdr:row>
      <xdr:rowOff>28575</xdr:rowOff>
    </xdr:from>
    <xdr:to>
      <xdr:col>5</xdr:col>
      <xdr:colOff>333375</xdr:colOff>
      <xdr:row>11</xdr:row>
      <xdr:rowOff>0</xdr:rowOff>
    </xdr:to>
    <xdr:cxnSp macro="">
      <xdr:nvCxnSpPr>
        <xdr:cNvPr id="9" name="Rechte verbindingslijn met pijl 8">
          <a:extLst>
            <a:ext uri="{FF2B5EF4-FFF2-40B4-BE49-F238E27FC236}">
              <a16:creationId xmlns:a16="http://schemas.microsoft.com/office/drawing/2014/main" id="{7EEC8356-BA17-4C6C-AF6E-6E5497A04650}"/>
            </a:ext>
          </a:extLst>
        </xdr:cNvPr>
        <xdr:cNvCxnSpPr/>
      </xdr:nvCxnSpPr>
      <xdr:spPr>
        <a:xfrm flipH="1">
          <a:off x="10728205" y="2512983"/>
          <a:ext cx="0" cy="2215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190500</xdr:colOff>
      <xdr:row>11</xdr:row>
      <xdr:rowOff>19049</xdr:rowOff>
    </xdr:from>
    <xdr:to>
      <xdr:col>11</xdr:col>
      <xdr:colOff>190500</xdr:colOff>
      <xdr:row>13</xdr:row>
      <xdr:rowOff>290399</xdr:rowOff>
    </xdr:to>
    <xdr:cxnSp macro="">
      <xdr:nvCxnSpPr>
        <xdr:cNvPr id="10" name="Rechte verbindingslijn met pijl 9">
          <a:extLst>
            <a:ext uri="{FF2B5EF4-FFF2-40B4-BE49-F238E27FC236}">
              <a16:creationId xmlns:a16="http://schemas.microsoft.com/office/drawing/2014/main" id="{3849038D-90F7-44E0-BBB1-94F51927CC52}"/>
            </a:ext>
          </a:extLst>
        </xdr:cNvPr>
        <xdr:cNvCxnSpPr/>
      </xdr:nvCxnSpPr>
      <xdr:spPr>
        <a:xfrm flipH="1">
          <a:off x="14311942" y="2753623"/>
          <a:ext cx="0" cy="6767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542925</xdr:colOff>
      <xdr:row>13</xdr:row>
      <xdr:rowOff>142875</xdr:rowOff>
    </xdr:from>
    <xdr:to>
      <xdr:col>10</xdr:col>
      <xdr:colOff>542925</xdr:colOff>
      <xdr:row>14</xdr:row>
      <xdr:rowOff>44550</xdr:rowOff>
    </xdr:to>
    <xdr:cxnSp macro="">
      <xdr:nvCxnSpPr>
        <xdr:cNvPr id="11" name="Rechte verbindingslijn met pijl 10">
          <a:extLst>
            <a:ext uri="{FF2B5EF4-FFF2-40B4-BE49-F238E27FC236}">
              <a16:creationId xmlns:a16="http://schemas.microsoft.com/office/drawing/2014/main" id="{67130C63-B889-4636-AE80-8564CAF91BAD}"/>
            </a:ext>
          </a:extLst>
        </xdr:cNvPr>
        <xdr:cNvCxnSpPr/>
      </xdr:nvCxnSpPr>
      <xdr:spPr>
        <a:xfrm flipH="1">
          <a:off x="14043265" y="3351901"/>
          <a:ext cx="0" cy="12596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11</xdr:row>
      <xdr:rowOff>252411</xdr:rowOff>
    </xdr:from>
    <xdr:to>
      <xdr:col>6</xdr:col>
      <xdr:colOff>72562</xdr:colOff>
      <xdr:row>11</xdr:row>
      <xdr:rowOff>252411</xdr:rowOff>
    </xdr:to>
    <xdr:cxnSp macro="">
      <xdr:nvCxnSpPr>
        <xdr:cNvPr id="12" name="Rechte verbindingslijn met pijl 11">
          <a:extLst>
            <a:ext uri="{FF2B5EF4-FFF2-40B4-BE49-F238E27FC236}">
              <a16:creationId xmlns:a16="http://schemas.microsoft.com/office/drawing/2014/main" id="{C7B54007-40F4-4C47-A58B-E21F51368BA7}"/>
            </a:ext>
          </a:extLst>
        </xdr:cNvPr>
        <xdr:cNvCxnSpPr/>
      </xdr:nvCxnSpPr>
      <xdr:spPr>
        <a:xfrm rot="16200000" flipH="1">
          <a:off x="11010743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11</xdr:row>
      <xdr:rowOff>252411</xdr:rowOff>
    </xdr:from>
    <xdr:to>
      <xdr:col>8</xdr:col>
      <xdr:colOff>72562</xdr:colOff>
      <xdr:row>11</xdr:row>
      <xdr:rowOff>252411</xdr:rowOff>
    </xdr:to>
    <xdr:cxnSp macro="">
      <xdr:nvCxnSpPr>
        <xdr:cNvPr id="13" name="Rechte verbindingslijn met pijl 12">
          <a:extLst>
            <a:ext uri="{FF2B5EF4-FFF2-40B4-BE49-F238E27FC236}">
              <a16:creationId xmlns:a16="http://schemas.microsoft.com/office/drawing/2014/main" id="{FEB08B3D-6DB1-4C85-A6B1-BB276ADD4F17}"/>
            </a:ext>
          </a:extLst>
        </xdr:cNvPr>
        <xdr:cNvCxnSpPr/>
      </xdr:nvCxnSpPr>
      <xdr:spPr>
        <a:xfrm rot="16200000" flipH="1">
          <a:off x="12252947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219075</xdr:colOff>
      <xdr:row>12</xdr:row>
      <xdr:rowOff>304800</xdr:rowOff>
    </xdr:from>
    <xdr:to>
      <xdr:col>16</xdr:col>
      <xdr:colOff>219075</xdr:colOff>
      <xdr:row>13</xdr:row>
      <xdr:rowOff>304800</xdr:rowOff>
    </xdr:to>
    <xdr:cxnSp macro="">
      <xdr:nvCxnSpPr>
        <xdr:cNvPr id="14" name="Rechte verbindingslijn met pijl 13">
          <a:extLst>
            <a:ext uri="{FF2B5EF4-FFF2-40B4-BE49-F238E27FC236}">
              <a16:creationId xmlns:a16="http://schemas.microsoft.com/office/drawing/2014/main" id="{08EAA412-3FEE-401B-BF15-57E94069C721}"/>
            </a:ext>
          </a:extLst>
        </xdr:cNvPr>
        <xdr:cNvCxnSpPr/>
      </xdr:nvCxnSpPr>
      <xdr:spPr>
        <a:xfrm flipH="1">
          <a:off x="17446026" y="3211902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219075</xdr:colOff>
      <xdr:row>13</xdr:row>
      <xdr:rowOff>19050</xdr:rowOff>
    </xdr:from>
    <xdr:to>
      <xdr:col>20</xdr:col>
      <xdr:colOff>219075</xdr:colOff>
      <xdr:row>13</xdr:row>
      <xdr:rowOff>307050</xdr:rowOff>
    </xdr:to>
    <xdr:cxnSp macro="">
      <xdr:nvCxnSpPr>
        <xdr:cNvPr id="15" name="Rechte verbindingslijn met pijl 14">
          <a:extLst>
            <a:ext uri="{FF2B5EF4-FFF2-40B4-BE49-F238E27FC236}">
              <a16:creationId xmlns:a16="http://schemas.microsoft.com/office/drawing/2014/main" id="{A9FEA505-E7B3-4F0E-8C52-4EAA25040361}"/>
            </a:ext>
          </a:extLst>
        </xdr:cNvPr>
        <xdr:cNvCxnSpPr/>
      </xdr:nvCxnSpPr>
      <xdr:spPr>
        <a:xfrm flipH="1">
          <a:off x="19930433" y="3228076"/>
          <a:ext cx="0" cy="2017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228600</xdr:colOff>
      <xdr:row>13</xdr:row>
      <xdr:rowOff>0</xdr:rowOff>
    </xdr:from>
    <xdr:to>
      <xdr:col>18</xdr:col>
      <xdr:colOff>228600</xdr:colOff>
      <xdr:row>14</xdr:row>
      <xdr:rowOff>0</xdr:rowOff>
    </xdr:to>
    <xdr:cxnSp macro="">
      <xdr:nvCxnSpPr>
        <xdr:cNvPr id="16" name="Rechte verbindingslijn met pijl 15">
          <a:extLst>
            <a:ext uri="{FF2B5EF4-FFF2-40B4-BE49-F238E27FC236}">
              <a16:creationId xmlns:a16="http://schemas.microsoft.com/office/drawing/2014/main" id="{1D10405D-B3BD-4289-9148-62D1CF963D61}"/>
            </a:ext>
          </a:extLst>
        </xdr:cNvPr>
        <xdr:cNvCxnSpPr/>
      </xdr:nvCxnSpPr>
      <xdr:spPr>
        <a:xfrm flipH="1">
          <a:off x="18697755" y="3209026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538162</xdr:colOff>
      <xdr:row>11</xdr:row>
      <xdr:rowOff>252411</xdr:rowOff>
    </xdr:from>
    <xdr:to>
      <xdr:col>16</xdr:col>
      <xdr:colOff>72562</xdr:colOff>
      <xdr:row>11</xdr:row>
      <xdr:rowOff>252411</xdr:rowOff>
    </xdr:to>
    <xdr:cxnSp macro="">
      <xdr:nvCxnSpPr>
        <xdr:cNvPr id="17" name="Rechte verbindingslijn met pijl 16">
          <a:extLst>
            <a:ext uri="{FF2B5EF4-FFF2-40B4-BE49-F238E27FC236}">
              <a16:creationId xmlns:a16="http://schemas.microsoft.com/office/drawing/2014/main" id="{0878088F-0CE0-412C-9728-01CF96B56C8B}"/>
            </a:ext>
          </a:extLst>
        </xdr:cNvPr>
        <xdr:cNvCxnSpPr/>
      </xdr:nvCxnSpPr>
      <xdr:spPr>
        <a:xfrm rot="16200000" flipH="1">
          <a:off x="17221762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338700</xdr:colOff>
      <xdr:row>12</xdr:row>
      <xdr:rowOff>5174</xdr:rowOff>
    </xdr:from>
    <xdr:to>
      <xdr:col>22</xdr:col>
      <xdr:colOff>338700</xdr:colOff>
      <xdr:row>13</xdr:row>
      <xdr:rowOff>14849</xdr:rowOff>
    </xdr:to>
    <xdr:cxnSp macro="">
      <xdr:nvCxnSpPr>
        <xdr:cNvPr id="18" name="Rechte verbindingslijn met pijl 17">
          <a:extLst>
            <a:ext uri="{FF2B5EF4-FFF2-40B4-BE49-F238E27FC236}">
              <a16:creationId xmlns:a16="http://schemas.microsoft.com/office/drawing/2014/main" id="{DC17FA01-5F68-4845-B631-36A5F9553181}"/>
            </a:ext>
          </a:extLst>
        </xdr:cNvPr>
        <xdr:cNvCxnSpPr/>
      </xdr:nvCxnSpPr>
      <xdr:spPr>
        <a:xfrm rot="10800000" flipV="1">
          <a:off x="21292262" y="2989914"/>
          <a:ext cx="0" cy="2339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333375</xdr:colOff>
      <xdr:row>10</xdr:row>
      <xdr:rowOff>0</xdr:rowOff>
    </xdr:from>
    <xdr:to>
      <xdr:col>22</xdr:col>
      <xdr:colOff>333375</xdr:colOff>
      <xdr:row>11</xdr:row>
      <xdr:rowOff>22425</xdr:rowOff>
    </xdr:to>
    <xdr:cxnSp macro="">
      <xdr:nvCxnSpPr>
        <xdr:cNvPr id="19" name="Rechte verbindingslijn met pijl 18">
          <a:extLst>
            <a:ext uri="{FF2B5EF4-FFF2-40B4-BE49-F238E27FC236}">
              <a16:creationId xmlns:a16="http://schemas.microsoft.com/office/drawing/2014/main" id="{C0ED0B7F-FEEC-4039-B11F-FA4255711920}"/>
            </a:ext>
          </a:extLst>
        </xdr:cNvPr>
        <xdr:cNvCxnSpPr/>
      </xdr:nvCxnSpPr>
      <xdr:spPr>
        <a:xfrm flipH="1">
          <a:off x="21286937" y="2484408"/>
          <a:ext cx="0" cy="2725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314325</xdr:colOff>
      <xdr:row>10</xdr:row>
      <xdr:rowOff>0</xdr:rowOff>
    </xdr:from>
    <xdr:to>
      <xdr:col>15</xdr:col>
      <xdr:colOff>314325</xdr:colOff>
      <xdr:row>10</xdr:row>
      <xdr:rowOff>304800</xdr:rowOff>
    </xdr:to>
    <xdr:cxnSp macro="">
      <xdr:nvCxnSpPr>
        <xdr:cNvPr id="20" name="Rechte verbindingslijn met pijl 19">
          <a:extLst>
            <a:ext uri="{FF2B5EF4-FFF2-40B4-BE49-F238E27FC236}">
              <a16:creationId xmlns:a16="http://schemas.microsoft.com/office/drawing/2014/main" id="{61AC18F2-81C6-4A27-8C3F-E208D98F7BA8}"/>
            </a:ext>
          </a:extLst>
        </xdr:cNvPr>
        <xdr:cNvCxnSpPr/>
      </xdr:nvCxnSpPr>
      <xdr:spPr>
        <a:xfrm flipH="1">
          <a:off x="16920174" y="2484408"/>
          <a:ext cx="0" cy="25304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323850</xdr:colOff>
      <xdr:row>10</xdr:row>
      <xdr:rowOff>9525</xdr:rowOff>
    </xdr:from>
    <xdr:to>
      <xdr:col>19</xdr:col>
      <xdr:colOff>323850</xdr:colOff>
      <xdr:row>11</xdr:row>
      <xdr:rowOff>9525</xdr:rowOff>
    </xdr:to>
    <xdr:cxnSp macro="">
      <xdr:nvCxnSpPr>
        <xdr:cNvPr id="21" name="Rechte verbindingslijn met pijl 20">
          <a:extLst>
            <a:ext uri="{FF2B5EF4-FFF2-40B4-BE49-F238E27FC236}">
              <a16:creationId xmlns:a16="http://schemas.microsoft.com/office/drawing/2014/main" id="{CFCF64DF-1D1F-4159-A3C8-0F537A3FF258}"/>
            </a:ext>
          </a:extLst>
        </xdr:cNvPr>
        <xdr:cNvCxnSpPr/>
      </xdr:nvCxnSpPr>
      <xdr:spPr>
        <a:xfrm flipH="1">
          <a:off x="19414107" y="2493933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333375</xdr:colOff>
      <xdr:row>10</xdr:row>
      <xdr:rowOff>28575</xdr:rowOff>
    </xdr:from>
    <xdr:to>
      <xdr:col>17</xdr:col>
      <xdr:colOff>333375</xdr:colOff>
      <xdr:row>11</xdr:row>
      <xdr:rowOff>0</xdr:rowOff>
    </xdr:to>
    <xdr:cxnSp macro="">
      <xdr:nvCxnSpPr>
        <xdr:cNvPr id="22" name="Rechte verbindingslijn met pijl 21">
          <a:extLst>
            <a:ext uri="{FF2B5EF4-FFF2-40B4-BE49-F238E27FC236}">
              <a16:creationId xmlns:a16="http://schemas.microsoft.com/office/drawing/2014/main" id="{9EE85031-C063-4DB5-9229-DCDE6EAE480C}"/>
            </a:ext>
          </a:extLst>
        </xdr:cNvPr>
        <xdr:cNvCxnSpPr/>
      </xdr:nvCxnSpPr>
      <xdr:spPr>
        <a:xfrm flipH="1">
          <a:off x="18181428" y="2512983"/>
          <a:ext cx="0" cy="2215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190500</xdr:colOff>
      <xdr:row>11</xdr:row>
      <xdr:rowOff>19049</xdr:rowOff>
    </xdr:from>
    <xdr:to>
      <xdr:col>23</xdr:col>
      <xdr:colOff>190500</xdr:colOff>
      <xdr:row>13</xdr:row>
      <xdr:rowOff>290399</xdr:rowOff>
    </xdr:to>
    <xdr:cxnSp macro="">
      <xdr:nvCxnSpPr>
        <xdr:cNvPr id="23" name="Rechte verbindingslijn met pijl 22">
          <a:extLst>
            <a:ext uri="{FF2B5EF4-FFF2-40B4-BE49-F238E27FC236}">
              <a16:creationId xmlns:a16="http://schemas.microsoft.com/office/drawing/2014/main" id="{80A4F8C0-CDB9-4EEE-A4B8-663E9858B690}"/>
            </a:ext>
          </a:extLst>
        </xdr:cNvPr>
        <xdr:cNvCxnSpPr/>
      </xdr:nvCxnSpPr>
      <xdr:spPr>
        <a:xfrm flipH="1">
          <a:off x="21765164" y="2753623"/>
          <a:ext cx="0" cy="6767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542925</xdr:colOff>
      <xdr:row>13</xdr:row>
      <xdr:rowOff>142875</xdr:rowOff>
    </xdr:from>
    <xdr:to>
      <xdr:col>22</xdr:col>
      <xdr:colOff>542925</xdr:colOff>
      <xdr:row>14</xdr:row>
      <xdr:rowOff>44550</xdr:rowOff>
    </xdr:to>
    <xdr:cxnSp macro="">
      <xdr:nvCxnSpPr>
        <xdr:cNvPr id="24" name="Rechte verbindingslijn met pijl 23">
          <a:extLst>
            <a:ext uri="{FF2B5EF4-FFF2-40B4-BE49-F238E27FC236}">
              <a16:creationId xmlns:a16="http://schemas.microsoft.com/office/drawing/2014/main" id="{2FF551AD-DEA6-4AD0-8021-FAE232A11665}"/>
            </a:ext>
          </a:extLst>
        </xdr:cNvPr>
        <xdr:cNvCxnSpPr/>
      </xdr:nvCxnSpPr>
      <xdr:spPr>
        <a:xfrm flipH="1">
          <a:off x="21496487" y="3351901"/>
          <a:ext cx="0" cy="12596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538162</xdr:colOff>
      <xdr:row>11</xdr:row>
      <xdr:rowOff>252411</xdr:rowOff>
    </xdr:from>
    <xdr:to>
      <xdr:col>18</xdr:col>
      <xdr:colOff>72562</xdr:colOff>
      <xdr:row>11</xdr:row>
      <xdr:rowOff>252411</xdr:rowOff>
    </xdr:to>
    <xdr:cxnSp macro="">
      <xdr:nvCxnSpPr>
        <xdr:cNvPr id="25" name="Rechte verbindingslijn met pijl 24">
          <a:extLst>
            <a:ext uri="{FF2B5EF4-FFF2-40B4-BE49-F238E27FC236}">
              <a16:creationId xmlns:a16="http://schemas.microsoft.com/office/drawing/2014/main" id="{CADA3616-E30C-49F3-8CE5-26A45E090EFF}"/>
            </a:ext>
          </a:extLst>
        </xdr:cNvPr>
        <xdr:cNvCxnSpPr/>
      </xdr:nvCxnSpPr>
      <xdr:spPr>
        <a:xfrm rot="16200000" flipH="1">
          <a:off x="18463966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538162</xdr:colOff>
      <xdr:row>11</xdr:row>
      <xdr:rowOff>252411</xdr:rowOff>
    </xdr:from>
    <xdr:to>
      <xdr:col>20</xdr:col>
      <xdr:colOff>72562</xdr:colOff>
      <xdr:row>11</xdr:row>
      <xdr:rowOff>252411</xdr:rowOff>
    </xdr:to>
    <xdr:cxnSp macro="">
      <xdr:nvCxnSpPr>
        <xdr:cNvPr id="26" name="Rechte verbindingslijn met pijl 25">
          <a:extLst>
            <a:ext uri="{FF2B5EF4-FFF2-40B4-BE49-F238E27FC236}">
              <a16:creationId xmlns:a16="http://schemas.microsoft.com/office/drawing/2014/main" id="{B0344B38-CA0F-43ED-96F0-053B1CB4B6D3}"/>
            </a:ext>
          </a:extLst>
        </xdr:cNvPr>
        <xdr:cNvCxnSpPr/>
      </xdr:nvCxnSpPr>
      <xdr:spPr>
        <a:xfrm rot="16200000" flipH="1">
          <a:off x="19706170" y="2909234"/>
          <a:ext cx="0" cy="15550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323850</xdr:colOff>
      <xdr:row>10</xdr:row>
      <xdr:rowOff>9525</xdr:rowOff>
    </xdr:from>
    <xdr:to>
      <xdr:col>22</xdr:col>
      <xdr:colOff>323850</xdr:colOff>
      <xdr:row>11</xdr:row>
      <xdr:rowOff>9525</xdr:rowOff>
    </xdr:to>
    <xdr:cxnSp macro="">
      <xdr:nvCxnSpPr>
        <xdr:cNvPr id="27" name="Rechte verbindingslijn met pijl 26">
          <a:extLst>
            <a:ext uri="{FF2B5EF4-FFF2-40B4-BE49-F238E27FC236}">
              <a16:creationId xmlns:a16="http://schemas.microsoft.com/office/drawing/2014/main" id="{49CC5777-D551-4E5C-A78E-45F04951E8DA}"/>
            </a:ext>
          </a:extLst>
        </xdr:cNvPr>
        <xdr:cNvCxnSpPr/>
      </xdr:nvCxnSpPr>
      <xdr:spPr>
        <a:xfrm flipH="1">
          <a:off x="21277412" y="2493933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219075</xdr:colOff>
      <xdr:row>12</xdr:row>
      <xdr:rowOff>304800</xdr:rowOff>
    </xdr:from>
    <xdr:to>
      <xdr:col>4</xdr:col>
      <xdr:colOff>219075</xdr:colOff>
      <xdr:row>13</xdr:row>
      <xdr:rowOff>304800</xdr:rowOff>
    </xdr:to>
    <xdr:cxnSp macro="">
      <xdr:nvCxnSpPr>
        <xdr:cNvPr id="28" name="Rechte verbindingslijn met pijl 27">
          <a:extLst>
            <a:ext uri="{FF2B5EF4-FFF2-40B4-BE49-F238E27FC236}">
              <a16:creationId xmlns:a16="http://schemas.microsoft.com/office/drawing/2014/main" id="{1ED04F97-0273-45A3-9068-04101A0E678D}"/>
            </a:ext>
          </a:extLst>
        </xdr:cNvPr>
        <xdr:cNvCxnSpPr/>
      </xdr:nvCxnSpPr>
      <xdr:spPr>
        <a:xfrm flipH="1">
          <a:off x="9992803" y="3211902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219075</xdr:colOff>
      <xdr:row>13</xdr:row>
      <xdr:rowOff>19050</xdr:rowOff>
    </xdr:from>
    <xdr:to>
      <xdr:col>8</xdr:col>
      <xdr:colOff>219075</xdr:colOff>
      <xdr:row>13</xdr:row>
      <xdr:rowOff>307050</xdr:rowOff>
    </xdr:to>
    <xdr:cxnSp macro="">
      <xdr:nvCxnSpPr>
        <xdr:cNvPr id="29" name="Rechte verbindingslijn met pijl 28">
          <a:extLst>
            <a:ext uri="{FF2B5EF4-FFF2-40B4-BE49-F238E27FC236}">
              <a16:creationId xmlns:a16="http://schemas.microsoft.com/office/drawing/2014/main" id="{65954779-192A-4ABC-B4F3-131AFFEDC79D}"/>
            </a:ext>
          </a:extLst>
        </xdr:cNvPr>
        <xdr:cNvCxnSpPr/>
      </xdr:nvCxnSpPr>
      <xdr:spPr>
        <a:xfrm flipH="1">
          <a:off x="12477211" y="3228076"/>
          <a:ext cx="0" cy="20173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13</xdr:row>
      <xdr:rowOff>0</xdr:rowOff>
    </xdr:from>
    <xdr:to>
      <xdr:col>6</xdr:col>
      <xdr:colOff>228600</xdr:colOff>
      <xdr:row>14</xdr:row>
      <xdr:rowOff>0</xdr:rowOff>
    </xdr:to>
    <xdr:cxnSp macro="">
      <xdr:nvCxnSpPr>
        <xdr:cNvPr id="30" name="Rechte verbindingslijn met pijl 29">
          <a:extLst>
            <a:ext uri="{FF2B5EF4-FFF2-40B4-BE49-F238E27FC236}">
              <a16:creationId xmlns:a16="http://schemas.microsoft.com/office/drawing/2014/main" id="{ED4D77EF-BE07-4D42-9685-66F318D6AF01}"/>
            </a:ext>
          </a:extLst>
        </xdr:cNvPr>
        <xdr:cNvCxnSpPr/>
      </xdr:nvCxnSpPr>
      <xdr:spPr>
        <a:xfrm flipH="1">
          <a:off x="11244532" y="3209026"/>
          <a:ext cx="0" cy="224287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538162</xdr:colOff>
      <xdr:row>11</xdr:row>
      <xdr:rowOff>252411</xdr:rowOff>
    </xdr:from>
    <xdr:to>
      <xdr:col>4</xdr:col>
      <xdr:colOff>72562</xdr:colOff>
      <xdr:row>11</xdr:row>
      <xdr:rowOff>252411</xdr:rowOff>
    </xdr:to>
    <xdr:cxnSp macro="">
      <xdr:nvCxnSpPr>
        <xdr:cNvPr id="31" name="Rechte verbindingslijn met pijl 30">
          <a:extLst>
            <a:ext uri="{FF2B5EF4-FFF2-40B4-BE49-F238E27FC236}">
              <a16:creationId xmlns:a16="http://schemas.microsoft.com/office/drawing/2014/main" id="{982542D2-D9A1-486D-86AC-F18B989FB362}"/>
            </a:ext>
          </a:extLst>
        </xdr:cNvPr>
        <xdr:cNvCxnSpPr/>
      </xdr:nvCxnSpPr>
      <xdr:spPr>
        <a:xfrm rot="16200000" flipH="1">
          <a:off x="9768539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338700</xdr:colOff>
      <xdr:row>12</xdr:row>
      <xdr:rowOff>5174</xdr:rowOff>
    </xdr:from>
    <xdr:to>
      <xdr:col>10</xdr:col>
      <xdr:colOff>338700</xdr:colOff>
      <xdr:row>13</xdr:row>
      <xdr:rowOff>14849</xdr:rowOff>
    </xdr:to>
    <xdr:cxnSp macro="">
      <xdr:nvCxnSpPr>
        <xdr:cNvPr id="32" name="Rechte verbindingslijn met pijl 31">
          <a:extLst>
            <a:ext uri="{FF2B5EF4-FFF2-40B4-BE49-F238E27FC236}">
              <a16:creationId xmlns:a16="http://schemas.microsoft.com/office/drawing/2014/main" id="{98EE2FB3-89C0-483F-B0C4-0E77E834B46B}"/>
            </a:ext>
          </a:extLst>
        </xdr:cNvPr>
        <xdr:cNvCxnSpPr/>
      </xdr:nvCxnSpPr>
      <xdr:spPr>
        <a:xfrm rot="10800000" flipV="1">
          <a:off x="13839040" y="2989914"/>
          <a:ext cx="0" cy="23396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314325</xdr:colOff>
      <xdr:row>10</xdr:row>
      <xdr:rowOff>0</xdr:rowOff>
    </xdr:from>
    <xdr:to>
      <xdr:col>3</xdr:col>
      <xdr:colOff>314325</xdr:colOff>
      <xdr:row>10</xdr:row>
      <xdr:rowOff>304800</xdr:rowOff>
    </xdr:to>
    <xdr:cxnSp macro="">
      <xdr:nvCxnSpPr>
        <xdr:cNvPr id="33" name="Rechte verbindingslijn met pijl 32">
          <a:extLst>
            <a:ext uri="{FF2B5EF4-FFF2-40B4-BE49-F238E27FC236}">
              <a16:creationId xmlns:a16="http://schemas.microsoft.com/office/drawing/2014/main" id="{45893C67-2BA3-4125-A4A0-121D6460467F}"/>
            </a:ext>
          </a:extLst>
        </xdr:cNvPr>
        <xdr:cNvCxnSpPr/>
      </xdr:nvCxnSpPr>
      <xdr:spPr>
        <a:xfrm flipH="1">
          <a:off x="9466951" y="2484408"/>
          <a:ext cx="0" cy="25304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10</xdr:row>
      <xdr:rowOff>9525</xdr:rowOff>
    </xdr:from>
    <xdr:to>
      <xdr:col>7</xdr:col>
      <xdr:colOff>323850</xdr:colOff>
      <xdr:row>11</xdr:row>
      <xdr:rowOff>9525</xdr:rowOff>
    </xdr:to>
    <xdr:cxnSp macro="">
      <xdr:nvCxnSpPr>
        <xdr:cNvPr id="34" name="Rechte verbindingslijn met pijl 33">
          <a:extLst>
            <a:ext uri="{FF2B5EF4-FFF2-40B4-BE49-F238E27FC236}">
              <a16:creationId xmlns:a16="http://schemas.microsoft.com/office/drawing/2014/main" id="{1D83378A-C93E-4358-97A0-787627709BEC}"/>
            </a:ext>
          </a:extLst>
        </xdr:cNvPr>
        <xdr:cNvCxnSpPr/>
      </xdr:nvCxnSpPr>
      <xdr:spPr>
        <a:xfrm flipH="1">
          <a:off x="11960884" y="2493933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10</xdr:row>
      <xdr:rowOff>28575</xdr:rowOff>
    </xdr:from>
    <xdr:to>
      <xdr:col>5</xdr:col>
      <xdr:colOff>333375</xdr:colOff>
      <xdr:row>11</xdr:row>
      <xdr:rowOff>0</xdr:rowOff>
    </xdr:to>
    <xdr:cxnSp macro="">
      <xdr:nvCxnSpPr>
        <xdr:cNvPr id="35" name="Rechte verbindingslijn met pijl 34">
          <a:extLst>
            <a:ext uri="{FF2B5EF4-FFF2-40B4-BE49-F238E27FC236}">
              <a16:creationId xmlns:a16="http://schemas.microsoft.com/office/drawing/2014/main" id="{BEB51B00-4E03-4569-AA4C-547243800D67}"/>
            </a:ext>
          </a:extLst>
        </xdr:cNvPr>
        <xdr:cNvCxnSpPr/>
      </xdr:nvCxnSpPr>
      <xdr:spPr>
        <a:xfrm flipH="1">
          <a:off x="10728205" y="2512983"/>
          <a:ext cx="0" cy="2215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190500</xdr:colOff>
      <xdr:row>11</xdr:row>
      <xdr:rowOff>19049</xdr:rowOff>
    </xdr:from>
    <xdr:to>
      <xdr:col>11</xdr:col>
      <xdr:colOff>190500</xdr:colOff>
      <xdr:row>13</xdr:row>
      <xdr:rowOff>290399</xdr:rowOff>
    </xdr:to>
    <xdr:cxnSp macro="">
      <xdr:nvCxnSpPr>
        <xdr:cNvPr id="36" name="Rechte verbindingslijn met pijl 35">
          <a:extLst>
            <a:ext uri="{FF2B5EF4-FFF2-40B4-BE49-F238E27FC236}">
              <a16:creationId xmlns:a16="http://schemas.microsoft.com/office/drawing/2014/main" id="{73FEC489-3837-4DE7-A5DE-36B519A014F9}"/>
            </a:ext>
          </a:extLst>
        </xdr:cNvPr>
        <xdr:cNvCxnSpPr/>
      </xdr:nvCxnSpPr>
      <xdr:spPr>
        <a:xfrm flipH="1">
          <a:off x="14311942" y="2753623"/>
          <a:ext cx="0" cy="67679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542925</xdr:colOff>
      <xdr:row>13</xdr:row>
      <xdr:rowOff>142875</xdr:rowOff>
    </xdr:from>
    <xdr:to>
      <xdr:col>10</xdr:col>
      <xdr:colOff>542925</xdr:colOff>
      <xdr:row>14</xdr:row>
      <xdr:rowOff>44550</xdr:rowOff>
    </xdr:to>
    <xdr:cxnSp macro="">
      <xdr:nvCxnSpPr>
        <xdr:cNvPr id="37" name="Rechte verbindingslijn met pijl 36">
          <a:extLst>
            <a:ext uri="{FF2B5EF4-FFF2-40B4-BE49-F238E27FC236}">
              <a16:creationId xmlns:a16="http://schemas.microsoft.com/office/drawing/2014/main" id="{6BC9ED2D-9803-47BE-8B00-766C76C4A1A7}"/>
            </a:ext>
          </a:extLst>
        </xdr:cNvPr>
        <xdr:cNvCxnSpPr/>
      </xdr:nvCxnSpPr>
      <xdr:spPr>
        <a:xfrm flipH="1">
          <a:off x="14043265" y="3351901"/>
          <a:ext cx="0" cy="12596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11</xdr:row>
      <xdr:rowOff>252411</xdr:rowOff>
    </xdr:from>
    <xdr:to>
      <xdr:col>6</xdr:col>
      <xdr:colOff>72562</xdr:colOff>
      <xdr:row>11</xdr:row>
      <xdr:rowOff>252411</xdr:rowOff>
    </xdr:to>
    <xdr:cxnSp macro="">
      <xdr:nvCxnSpPr>
        <xdr:cNvPr id="38" name="Rechte verbindingslijn met pijl 37">
          <a:extLst>
            <a:ext uri="{FF2B5EF4-FFF2-40B4-BE49-F238E27FC236}">
              <a16:creationId xmlns:a16="http://schemas.microsoft.com/office/drawing/2014/main" id="{3DE6BA8B-2690-4072-BA97-8F230D26AAB6}"/>
            </a:ext>
          </a:extLst>
        </xdr:cNvPr>
        <xdr:cNvCxnSpPr/>
      </xdr:nvCxnSpPr>
      <xdr:spPr>
        <a:xfrm rot="16200000" flipH="1">
          <a:off x="11010743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11</xdr:row>
      <xdr:rowOff>252411</xdr:rowOff>
    </xdr:from>
    <xdr:to>
      <xdr:col>8</xdr:col>
      <xdr:colOff>72562</xdr:colOff>
      <xdr:row>11</xdr:row>
      <xdr:rowOff>252411</xdr:rowOff>
    </xdr:to>
    <xdr:cxnSp macro="">
      <xdr:nvCxnSpPr>
        <xdr:cNvPr id="39" name="Rechte verbindingslijn met pijl 38">
          <a:extLst>
            <a:ext uri="{FF2B5EF4-FFF2-40B4-BE49-F238E27FC236}">
              <a16:creationId xmlns:a16="http://schemas.microsoft.com/office/drawing/2014/main" id="{A44971C0-8110-4D24-9144-F75634B07A2F}"/>
            </a:ext>
          </a:extLst>
        </xdr:cNvPr>
        <xdr:cNvCxnSpPr/>
      </xdr:nvCxnSpPr>
      <xdr:spPr>
        <a:xfrm rot="16200000" flipH="1">
          <a:off x="12252947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323850</xdr:colOff>
      <xdr:row>10</xdr:row>
      <xdr:rowOff>9525</xdr:rowOff>
    </xdr:from>
    <xdr:to>
      <xdr:col>10</xdr:col>
      <xdr:colOff>323850</xdr:colOff>
      <xdr:row>11</xdr:row>
      <xdr:rowOff>9525</xdr:rowOff>
    </xdr:to>
    <xdr:cxnSp macro="">
      <xdr:nvCxnSpPr>
        <xdr:cNvPr id="40" name="Rechte verbindingslijn met pijl 39">
          <a:extLst>
            <a:ext uri="{FF2B5EF4-FFF2-40B4-BE49-F238E27FC236}">
              <a16:creationId xmlns:a16="http://schemas.microsoft.com/office/drawing/2014/main" id="{B018FA3F-A9D8-4398-BFEB-DEF00E2DC748}"/>
            </a:ext>
          </a:extLst>
        </xdr:cNvPr>
        <xdr:cNvCxnSpPr/>
      </xdr:nvCxnSpPr>
      <xdr:spPr>
        <a:xfrm flipH="1">
          <a:off x="13824190" y="2493933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11</xdr:row>
      <xdr:rowOff>252411</xdr:rowOff>
    </xdr:from>
    <xdr:to>
      <xdr:col>6</xdr:col>
      <xdr:colOff>72562</xdr:colOff>
      <xdr:row>11</xdr:row>
      <xdr:rowOff>252411</xdr:rowOff>
    </xdr:to>
    <xdr:cxnSp macro="">
      <xdr:nvCxnSpPr>
        <xdr:cNvPr id="41" name="Rechte verbindingslijn met pijl 40">
          <a:extLst>
            <a:ext uri="{FF2B5EF4-FFF2-40B4-BE49-F238E27FC236}">
              <a16:creationId xmlns:a16="http://schemas.microsoft.com/office/drawing/2014/main" id="{D6A00099-0A61-4ABC-9DAC-663560F860C3}"/>
            </a:ext>
          </a:extLst>
        </xdr:cNvPr>
        <xdr:cNvCxnSpPr/>
      </xdr:nvCxnSpPr>
      <xdr:spPr>
        <a:xfrm rot="16200000" flipH="1">
          <a:off x="11010743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11</xdr:row>
      <xdr:rowOff>252411</xdr:rowOff>
    </xdr:from>
    <xdr:to>
      <xdr:col>6</xdr:col>
      <xdr:colOff>72562</xdr:colOff>
      <xdr:row>11</xdr:row>
      <xdr:rowOff>252411</xdr:rowOff>
    </xdr:to>
    <xdr:cxnSp macro="">
      <xdr:nvCxnSpPr>
        <xdr:cNvPr id="42" name="Rechte verbindingslijn met pijl 41">
          <a:extLst>
            <a:ext uri="{FF2B5EF4-FFF2-40B4-BE49-F238E27FC236}">
              <a16:creationId xmlns:a16="http://schemas.microsoft.com/office/drawing/2014/main" id="{45AC64FF-37EF-49AA-8A74-D75E3CCE20AB}"/>
            </a:ext>
          </a:extLst>
        </xdr:cNvPr>
        <xdr:cNvCxnSpPr/>
      </xdr:nvCxnSpPr>
      <xdr:spPr>
        <a:xfrm rot="16200000" flipH="1">
          <a:off x="11010743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11</xdr:row>
      <xdr:rowOff>252411</xdr:rowOff>
    </xdr:from>
    <xdr:to>
      <xdr:col>8</xdr:col>
      <xdr:colOff>72562</xdr:colOff>
      <xdr:row>11</xdr:row>
      <xdr:rowOff>252411</xdr:rowOff>
    </xdr:to>
    <xdr:cxnSp macro="">
      <xdr:nvCxnSpPr>
        <xdr:cNvPr id="43" name="Rechte verbindingslijn met pijl 42">
          <a:extLst>
            <a:ext uri="{FF2B5EF4-FFF2-40B4-BE49-F238E27FC236}">
              <a16:creationId xmlns:a16="http://schemas.microsoft.com/office/drawing/2014/main" id="{DADC8596-79DE-402A-B58D-F4AD75E54CBC}"/>
            </a:ext>
          </a:extLst>
        </xdr:cNvPr>
        <xdr:cNvCxnSpPr/>
      </xdr:nvCxnSpPr>
      <xdr:spPr>
        <a:xfrm rot="16200000" flipH="1">
          <a:off x="12252947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538162</xdr:colOff>
      <xdr:row>11</xdr:row>
      <xdr:rowOff>252411</xdr:rowOff>
    </xdr:from>
    <xdr:to>
      <xdr:col>8</xdr:col>
      <xdr:colOff>72562</xdr:colOff>
      <xdr:row>11</xdr:row>
      <xdr:rowOff>252411</xdr:rowOff>
    </xdr:to>
    <xdr:cxnSp macro="">
      <xdr:nvCxnSpPr>
        <xdr:cNvPr id="44" name="Rechte verbindingslijn met pijl 43">
          <a:extLst>
            <a:ext uri="{FF2B5EF4-FFF2-40B4-BE49-F238E27FC236}">
              <a16:creationId xmlns:a16="http://schemas.microsoft.com/office/drawing/2014/main" id="{133160C6-152E-4AE3-907A-818BDD8516DD}"/>
            </a:ext>
          </a:extLst>
        </xdr:cNvPr>
        <xdr:cNvCxnSpPr/>
      </xdr:nvCxnSpPr>
      <xdr:spPr>
        <a:xfrm rot="16200000" flipH="1">
          <a:off x="12252947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11</xdr:row>
      <xdr:rowOff>252411</xdr:rowOff>
    </xdr:from>
    <xdr:to>
      <xdr:col>6</xdr:col>
      <xdr:colOff>72562</xdr:colOff>
      <xdr:row>11</xdr:row>
      <xdr:rowOff>252411</xdr:rowOff>
    </xdr:to>
    <xdr:cxnSp macro="">
      <xdr:nvCxnSpPr>
        <xdr:cNvPr id="45" name="Rechte verbindingslijn met pijl 44">
          <a:extLst>
            <a:ext uri="{FF2B5EF4-FFF2-40B4-BE49-F238E27FC236}">
              <a16:creationId xmlns:a16="http://schemas.microsoft.com/office/drawing/2014/main" id="{733E183C-4B95-4A68-825E-1870471A6DE7}"/>
            </a:ext>
          </a:extLst>
        </xdr:cNvPr>
        <xdr:cNvCxnSpPr/>
      </xdr:nvCxnSpPr>
      <xdr:spPr>
        <a:xfrm rot="16200000" flipH="1">
          <a:off x="11010743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538162</xdr:colOff>
      <xdr:row>11</xdr:row>
      <xdr:rowOff>252411</xdr:rowOff>
    </xdr:from>
    <xdr:to>
      <xdr:col>6</xdr:col>
      <xdr:colOff>72562</xdr:colOff>
      <xdr:row>11</xdr:row>
      <xdr:rowOff>252411</xdr:rowOff>
    </xdr:to>
    <xdr:cxnSp macro="">
      <xdr:nvCxnSpPr>
        <xdr:cNvPr id="46" name="Rechte verbindingslijn met pijl 45">
          <a:extLst>
            <a:ext uri="{FF2B5EF4-FFF2-40B4-BE49-F238E27FC236}">
              <a16:creationId xmlns:a16="http://schemas.microsoft.com/office/drawing/2014/main" id="{8A2F6A41-8025-4AF7-91C9-98C23BE7FEAA}"/>
            </a:ext>
          </a:extLst>
        </xdr:cNvPr>
        <xdr:cNvCxnSpPr/>
      </xdr:nvCxnSpPr>
      <xdr:spPr>
        <a:xfrm rot="16200000" flipH="1">
          <a:off x="11010743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538162</xdr:colOff>
      <xdr:row>11</xdr:row>
      <xdr:rowOff>252411</xdr:rowOff>
    </xdr:from>
    <xdr:to>
      <xdr:col>16</xdr:col>
      <xdr:colOff>72562</xdr:colOff>
      <xdr:row>11</xdr:row>
      <xdr:rowOff>252411</xdr:rowOff>
    </xdr:to>
    <xdr:cxnSp macro="">
      <xdr:nvCxnSpPr>
        <xdr:cNvPr id="47" name="Rechte verbindingslijn met pijl 46">
          <a:extLst>
            <a:ext uri="{FF2B5EF4-FFF2-40B4-BE49-F238E27FC236}">
              <a16:creationId xmlns:a16="http://schemas.microsoft.com/office/drawing/2014/main" id="{67A26B0B-B6A1-4E13-8507-B8D2337B8756}"/>
            </a:ext>
          </a:extLst>
        </xdr:cNvPr>
        <xdr:cNvCxnSpPr/>
      </xdr:nvCxnSpPr>
      <xdr:spPr>
        <a:xfrm rot="16200000" flipH="1">
          <a:off x="17221762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538162</xdr:colOff>
      <xdr:row>11</xdr:row>
      <xdr:rowOff>252411</xdr:rowOff>
    </xdr:from>
    <xdr:to>
      <xdr:col>16</xdr:col>
      <xdr:colOff>72562</xdr:colOff>
      <xdr:row>11</xdr:row>
      <xdr:rowOff>252411</xdr:rowOff>
    </xdr:to>
    <xdr:cxnSp macro="">
      <xdr:nvCxnSpPr>
        <xdr:cNvPr id="48" name="Rechte verbindingslijn met pijl 47">
          <a:extLst>
            <a:ext uri="{FF2B5EF4-FFF2-40B4-BE49-F238E27FC236}">
              <a16:creationId xmlns:a16="http://schemas.microsoft.com/office/drawing/2014/main" id="{44363766-44C4-4D65-B80F-DA738E01614C}"/>
            </a:ext>
          </a:extLst>
        </xdr:cNvPr>
        <xdr:cNvCxnSpPr/>
      </xdr:nvCxnSpPr>
      <xdr:spPr>
        <a:xfrm rot="16200000" flipH="1">
          <a:off x="17221762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538162</xdr:colOff>
      <xdr:row>11</xdr:row>
      <xdr:rowOff>252411</xdr:rowOff>
    </xdr:from>
    <xdr:to>
      <xdr:col>18</xdr:col>
      <xdr:colOff>72562</xdr:colOff>
      <xdr:row>11</xdr:row>
      <xdr:rowOff>252411</xdr:rowOff>
    </xdr:to>
    <xdr:cxnSp macro="">
      <xdr:nvCxnSpPr>
        <xdr:cNvPr id="49" name="Rechte verbindingslijn met pijl 48">
          <a:extLst>
            <a:ext uri="{FF2B5EF4-FFF2-40B4-BE49-F238E27FC236}">
              <a16:creationId xmlns:a16="http://schemas.microsoft.com/office/drawing/2014/main" id="{37359A0F-C3B4-40E3-A4D8-9B597C4792C0}"/>
            </a:ext>
          </a:extLst>
        </xdr:cNvPr>
        <xdr:cNvCxnSpPr/>
      </xdr:nvCxnSpPr>
      <xdr:spPr>
        <a:xfrm rot="16200000" flipH="1">
          <a:off x="18463966" y="2909234"/>
          <a:ext cx="0" cy="155502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538162</xdr:colOff>
      <xdr:row>11</xdr:row>
      <xdr:rowOff>252411</xdr:rowOff>
    </xdr:from>
    <xdr:to>
      <xdr:col>18</xdr:col>
      <xdr:colOff>72562</xdr:colOff>
      <xdr:row>11</xdr:row>
      <xdr:rowOff>252411</xdr:rowOff>
    </xdr:to>
    <xdr:cxnSp macro="">
      <xdr:nvCxnSpPr>
        <xdr:cNvPr id="50" name="Rechte verbindingslijn met pijl 49">
          <a:extLst>
            <a:ext uri="{FF2B5EF4-FFF2-40B4-BE49-F238E27FC236}">
              <a16:creationId xmlns:a16="http://schemas.microsoft.com/office/drawing/2014/main" id="{545B8ED2-DD68-4AD2-AF1E-8F497FA9CD50}"/>
            </a:ext>
          </a:extLst>
        </xdr:cNvPr>
        <xdr:cNvCxnSpPr/>
      </xdr:nvCxnSpPr>
      <xdr:spPr>
        <a:xfrm rot="16200000" flipH="1">
          <a:off x="18463966" y="2909234"/>
          <a:ext cx="0" cy="155502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538162</xdr:colOff>
      <xdr:row>11</xdr:row>
      <xdr:rowOff>252411</xdr:rowOff>
    </xdr:from>
    <xdr:to>
      <xdr:col>20</xdr:col>
      <xdr:colOff>72562</xdr:colOff>
      <xdr:row>11</xdr:row>
      <xdr:rowOff>252411</xdr:rowOff>
    </xdr:to>
    <xdr:cxnSp macro="">
      <xdr:nvCxnSpPr>
        <xdr:cNvPr id="51" name="Rechte verbindingslijn met pijl 50">
          <a:extLst>
            <a:ext uri="{FF2B5EF4-FFF2-40B4-BE49-F238E27FC236}">
              <a16:creationId xmlns:a16="http://schemas.microsoft.com/office/drawing/2014/main" id="{B571DA48-CA16-4E7A-85D2-DEC7C3A6BA93}"/>
            </a:ext>
          </a:extLst>
        </xdr:cNvPr>
        <xdr:cNvCxnSpPr/>
      </xdr:nvCxnSpPr>
      <xdr:spPr>
        <a:xfrm rot="16200000" flipH="1">
          <a:off x="19706170" y="2909234"/>
          <a:ext cx="0" cy="155501"/>
        </a:xfrm>
        <a:prstGeom prst="straightConnector1">
          <a:avLst/>
        </a:prstGeom>
        <a:ln>
          <a:solidFill>
            <a:srgbClr val="00B05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538162</xdr:colOff>
      <xdr:row>11</xdr:row>
      <xdr:rowOff>252411</xdr:rowOff>
    </xdr:from>
    <xdr:to>
      <xdr:col>20</xdr:col>
      <xdr:colOff>72562</xdr:colOff>
      <xdr:row>11</xdr:row>
      <xdr:rowOff>252411</xdr:rowOff>
    </xdr:to>
    <xdr:cxnSp macro="">
      <xdr:nvCxnSpPr>
        <xdr:cNvPr id="52" name="Rechte verbindingslijn met pijl 51">
          <a:extLst>
            <a:ext uri="{FF2B5EF4-FFF2-40B4-BE49-F238E27FC236}">
              <a16:creationId xmlns:a16="http://schemas.microsoft.com/office/drawing/2014/main" id="{625CA590-2A7A-4608-97EF-6978FCBD6843}"/>
            </a:ext>
          </a:extLst>
        </xdr:cNvPr>
        <xdr:cNvCxnSpPr/>
      </xdr:nvCxnSpPr>
      <xdr:spPr>
        <a:xfrm rot="16200000" flipH="1">
          <a:off x="19706170" y="2909234"/>
          <a:ext cx="0" cy="155501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323850</xdr:colOff>
      <xdr:row>10</xdr:row>
      <xdr:rowOff>9525</xdr:rowOff>
    </xdr:from>
    <xdr:to>
      <xdr:col>22</xdr:col>
      <xdr:colOff>323850</xdr:colOff>
      <xdr:row>11</xdr:row>
      <xdr:rowOff>9525</xdr:rowOff>
    </xdr:to>
    <xdr:cxnSp macro="">
      <xdr:nvCxnSpPr>
        <xdr:cNvPr id="53" name="Rechte verbindingslijn met pijl 52">
          <a:extLst>
            <a:ext uri="{FF2B5EF4-FFF2-40B4-BE49-F238E27FC236}">
              <a16:creationId xmlns:a16="http://schemas.microsoft.com/office/drawing/2014/main" id="{819B6DA8-CA1C-470F-BF3B-A6D3C13BB40B}"/>
            </a:ext>
          </a:extLst>
        </xdr:cNvPr>
        <xdr:cNvCxnSpPr/>
      </xdr:nvCxnSpPr>
      <xdr:spPr>
        <a:xfrm flipH="1">
          <a:off x="21277412" y="2493933"/>
          <a:ext cx="0" cy="25016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219075</xdr:colOff>
      <xdr:row>12</xdr:row>
      <xdr:rowOff>304800</xdr:rowOff>
    </xdr:from>
    <xdr:to>
      <xdr:col>18</xdr:col>
      <xdr:colOff>219075</xdr:colOff>
      <xdr:row>13</xdr:row>
      <xdr:rowOff>304800</xdr:rowOff>
    </xdr:to>
    <xdr:cxnSp macro="">
      <xdr:nvCxnSpPr>
        <xdr:cNvPr id="54" name="Rechte verbindingslijn met pijl 53">
          <a:extLst>
            <a:ext uri="{FF2B5EF4-FFF2-40B4-BE49-F238E27FC236}">
              <a16:creationId xmlns:a16="http://schemas.microsoft.com/office/drawing/2014/main" id="{D417358F-F714-4BA1-8EC8-5AA43E51BB57}"/>
            </a:ext>
          </a:extLst>
        </xdr:cNvPr>
        <xdr:cNvCxnSpPr/>
      </xdr:nvCxnSpPr>
      <xdr:spPr>
        <a:xfrm flipH="1">
          <a:off x="18688230" y="3211902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219075</xdr:colOff>
      <xdr:row>12</xdr:row>
      <xdr:rowOff>304800</xdr:rowOff>
    </xdr:from>
    <xdr:to>
      <xdr:col>20</xdr:col>
      <xdr:colOff>219075</xdr:colOff>
      <xdr:row>13</xdr:row>
      <xdr:rowOff>304800</xdr:rowOff>
    </xdr:to>
    <xdr:cxnSp macro="">
      <xdr:nvCxnSpPr>
        <xdr:cNvPr id="55" name="Rechte verbindingslijn met pijl 54">
          <a:extLst>
            <a:ext uri="{FF2B5EF4-FFF2-40B4-BE49-F238E27FC236}">
              <a16:creationId xmlns:a16="http://schemas.microsoft.com/office/drawing/2014/main" id="{331C0991-C658-4167-82B9-A5355162B512}"/>
            </a:ext>
          </a:extLst>
        </xdr:cNvPr>
        <xdr:cNvCxnSpPr/>
      </xdr:nvCxnSpPr>
      <xdr:spPr>
        <a:xfrm flipH="1">
          <a:off x="19930433" y="3211902"/>
          <a:ext cx="0" cy="224286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8377-AAA0-43D9-BD93-33137DFBF117}">
  <dimension ref="B1:W28"/>
  <sheetViews>
    <sheetView tabSelected="1" zoomScale="90" zoomScaleNormal="90" workbookViewId="0">
      <selection activeCell="D8" sqref="D8"/>
    </sheetView>
  </sheetViews>
  <sheetFormatPr defaultRowHeight="14.3" x14ac:dyDescent="0.25"/>
  <cols>
    <col min="1" max="1" width="1.5" customWidth="1"/>
    <col min="2" max="2" width="2.625" customWidth="1"/>
    <col min="3" max="3" width="13.625" customWidth="1"/>
    <col min="4" max="6" width="9.75" customWidth="1"/>
    <col min="7" max="7" width="3.875" customWidth="1"/>
    <col min="8" max="8" width="5.625" customWidth="1"/>
    <col min="9" max="9" width="13.125" style="1" customWidth="1"/>
    <col min="10" max="12" width="6.875" style="1" customWidth="1"/>
    <col min="13" max="13" width="6.375" style="1" customWidth="1"/>
    <col min="14" max="14" width="2.25" style="1" customWidth="1"/>
    <col min="15" max="15" width="13.125" style="1" customWidth="1"/>
    <col min="16" max="19" width="5.125" style="1" customWidth="1"/>
    <col min="20" max="20" width="6.375" style="1" customWidth="1"/>
    <col min="21" max="21" width="2.375" style="1" customWidth="1"/>
    <col min="22" max="22" width="2.25" style="1" customWidth="1"/>
    <col min="23" max="23" width="6.375" style="1" customWidth="1"/>
    <col min="24" max="24" width="9" customWidth="1"/>
  </cols>
  <sheetData>
    <row r="1" spans="2:23" ht="22.1" customHeight="1" thickBot="1" x14ac:dyDescent="0.3"/>
    <row r="2" spans="2:23" ht="22.1" customHeight="1" x14ac:dyDescent="0.25">
      <c r="W2" s="133" t="s">
        <v>45</v>
      </c>
    </row>
    <row r="3" spans="2:23" ht="22.1" customHeight="1" x14ac:dyDescent="0.25">
      <c r="W3" s="134" t="s">
        <v>44</v>
      </c>
    </row>
    <row r="4" spans="2:23" ht="18" customHeight="1" thickBot="1" x14ac:dyDescent="0.3">
      <c r="W4" s="135">
        <v>3</v>
      </c>
    </row>
    <row r="5" spans="2:23" s="4" customFormat="1" ht="25" customHeight="1" x14ac:dyDescent="0.25">
      <c r="B5" s="126"/>
      <c r="C5" s="127"/>
      <c r="D5" s="127" t="s">
        <v>41</v>
      </c>
      <c r="E5" s="128"/>
      <c r="F5" s="128"/>
      <c r="G5" s="129"/>
      <c r="I5" s="130"/>
      <c r="J5" s="130"/>
      <c r="K5" s="130"/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</row>
    <row r="6" spans="2:23" ht="17" customHeight="1" thickBot="1" x14ac:dyDescent="0.3">
      <c r="B6" s="102"/>
      <c r="D6" s="107"/>
      <c r="E6" s="108" t="s">
        <v>29</v>
      </c>
      <c r="F6" s="109"/>
      <c r="G6" s="86"/>
      <c r="J6" s="107"/>
      <c r="K6" s="108" t="s">
        <v>29</v>
      </c>
      <c r="L6" s="109"/>
      <c r="M6" s="110"/>
      <c r="P6" s="107"/>
      <c r="Q6" s="109"/>
      <c r="R6" s="108" t="s">
        <v>30</v>
      </c>
      <c r="S6" s="109"/>
      <c r="T6" s="110"/>
    </row>
    <row r="7" spans="2:23" ht="18" customHeight="1" thickTop="1" thickBot="1" x14ac:dyDescent="0.4">
      <c r="B7" s="102"/>
      <c r="C7" s="131" t="str">
        <f>I7</f>
        <v>Team1</v>
      </c>
      <c r="D7" s="112" t="s">
        <v>18</v>
      </c>
      <c r="E7" s="112" t="s">
        <v>19</v>
      </c>
      <c r="F7" s="112" t="s">
        <v>20</v>
      </c>
      <c r="G7" s="86"/>
      <c r="I7" s="131" t="s">
        <v>31</v>
      </c>
      <c r="J7" s="112" t="s">
        <v>18</v>
      </c>
      <c r="K7" s="132" t="s">
        <v>19</v>
      </c>
      <c r="L7" s="113" t="s">
        <v>20</v>
      </c>
      <c r="M7" s="112" t="s">
        <v>14</v>
      </c>
      <c r="O7" s="131" t="str">
        <f>I7</f>
        <v>Team1</v>
      </c>
      <c r="P7" s="112" t="s">
        <v>22</v>
      </c>
      <c r="Q7" s="112" t="s">
        <v>23</v>
      </c>
      <c r="R7" s="112" t="s">
        <v>24</v>
      </c>
      <c r="S7" s="113" t="s">
        <v>14</v>
      </c>
      <c r="T7" s="114" t="s">
        <v>21</v>
      </c>
    </row>
    <row r="8" spans="2:23" ht="18" customHeight="1" x14ac:dyDescent="0.35">
      <c r="B8" s="102"/>
      <c r="C8" s="115" t="str">
        <f>I8</f>
        <v>speler1</v>
      </c>
      <c r="D8" s="56"/>
      <c r="E8" s="56"/>
      <c r="F8" s="59"/>
      <c r="G8" s="86"/>
      <c r="I8" s="115" t="s">
        <v>33</v>
      </c>
      <c r="J8" s="88">
        <f>D8</f>
        <v>0</v>
      </c>
      <c r="K8" s="116">
        <f t="shared" ref="J8:K10" si="0">E8</f>
        <v>0</v>
      </c>
      <c r="L8" s="88">
        <f t="shared" ref="L8:L10" si="1">F8</f>
        <v>0</v>
      </c>
      <c r="M8" s="89">
        <f>PC!K8</f>
        <v>0</v>
      </c>
      <c r="O8" s="117" t="str">
        <f>I8</f>
        <v>speler1</v>
      </c>
      <c r="P8" s="118">
        <f>IF(J$11+J$19=0,0,PC!E8)</f>
        <v>0</v>
      </c>
      <c r="Q8" s="118">
        <f>IF(K$11+K$19=0,0,PC!G8)</f>
        <v>0</v>
      </c>
      <c r="R8" s="118">
        <f>IF(L$11+L$19=0,0,PC!I8)</f>
        <v>0</v>
      </c>
      <c r="S8" s="119">
        <f>IF(M$11+M$19=0,0,PC!L8)</f>
        <v>0</v>
      </c>
      <c r="T8" s="136">
        <f>SUM(P8:S8)</f>
        <v>0</v>
      </c>
    </row>
    <row r="9" spans="2:23" ht="18" customHeight="1" x14ac:dyDescent="0.35">
      <c r="B9" s="102"/>
      <c r="C9" s="120" t="str">
        <f>I9</f>
        <v>speler2</v>
      </c>
      <c r="D9" s="57"/>
      <c r="E9" s="57"/>
      <c r="F9" s="60"/>
      <c r="G9" s="86"/>
      <c r="I9" s="120" t="s">
        <v>34</v>
      </c>
      <c r="J9" s="93">
        <f t="shared" si="0"/>
        <v>0</v>
      </c>
      <c r="K9" s="93">
        <f>E9</f>
        <v>0</v>
      </c>
      <c r="L9" s="93">
        <f t="shared" si="1"/>
        <v>0</v>
      </c>
      <c r="M9" s="94">
        <f>PC!K9</f>
        <v>0</v>
      </c>
      <c r="O9" s="121" t="str">
        <f>I9</f>
        <v>speler2</v>
      </c>
      <c r="P9" s="118">
        <f>IF(J$11+J$19=0,0,PC!E9)</f>
        <v>0</v>
      </c>
      <c r="Q9" s="118">
        <f>IF(K$11+K$19=0,0,PC!G9)</f>
        <v>0</v>
      </c>
      <c r="R9" s="118">
        <f>IF(L$11+L$19=0,0,PC!I9)</f>
        <v>0</v>
      </c>
      <c r="S9" s="119">
        <f>IF(M$11+M$19=0,0,PC!L9)</f>
        <v>0</v>
      </c>
      <c r="T9" s="137">
        <f>SUM(P9:S9)</f>
        <v>0</v>
      </c>
    </row>
    <row r="10" spans="2:23" ht="18" customHeight="1" thickBot="1" x14ac:dyDescent="0.4">
      <c r="B10" s="102"/>
      <c r="C10" s="122" t="str">
        <f>I10</f>
        <v>speler3</v>
      </c>
      <c r="D10" s="58"/>
      <c r="E10" s="58"/>
      <c r="F10" s="61"/>
      <c r="G10" s="86"/>
      <c r="I10" s="122" t="s">
        <v>35</v>
      </c>
      <c r="J10" s="97">
        <f t="shared" si="0"/>
        <v>0</v>
      </c>
      <c r="K10" s="97">
        <f t="shared" ref="K10" si="2">E10</f>
        <v>0</v>
      </c>
      <c r="L10" s="97">
        <f t="shared" si="1"/>
        <v>0</v>
      </c>
      <c r="M10" s="98">
        <f>PC!K10</f>
        <v>0</v>
      </c>
      <c r="O10" s="123" t="str">
        <f>I10</f>
        <v>speler3</v>
      </c>
      <c r="P10" s="124">
        <f>IF(J$11+J$19=0,0,PC!E10)</f>
        <v>0</v>
      </c>
      <c r="Q10" s="124">
        <f>IF(K$11+K$19=0,0,PC!G10)</f>
        <v>0</v>
      </c>
      <c r="R10" s="124">
        <f>IF(L$11+L$19=0,0,PC!I10)</f>
        <v>0</v>
      </c>
      <c r="S10" s="125">
        <f>IF(M$11+M$19=0,0,PC!L10)</f>
        <v>0</v>
      </c>
      <c r="T10" s="137">
        <f>SUM(P10:S10)</f>
        <v>0</v>
      </c>
    </row>
    <row r="11" spans="2:23" ht="20.05" customHeight="1" thickBot="1" x14ac:dyDescent="0.4">
      <c r="B11" s="102"/>
      <c r="G11" s="86"/>
      <c r="I11" s="103" t="s">
        <v>25</v>
      </c>
      <c r="J11" s="66">
        <f>PC!D12</f>
        <v>0</v>
      </c>
      <c r="K11" s="66">
        <f>PC!F12</f>
        <v>0</v>
      </c>
      <c r="L11" s="66">
        <f>PC!H12</f>
        <v>0</v>
      </c>
      <c r="M11" s="67">
        <f>PC!K12</f>
        <v>0</v>
      </c>
      <c r="O11" s="104" t="s">
        <v>25</v>
      </c>
      <c r="P11" s="105">
        <f>IF(J$11+J$19=0,0,$W$4*PC!E12)</f>
        <v>0</v>
      </c>
      <c r="Q11" s="105">
        <f>IF(K$11+K$19=0,0,$W$4*PC!G12)</f>
        <v>0</v>
      </c>
      <c r="R11" s="105">
        <f>IF(L$11+L$19=0,0,$W$4*PC!I12)</f>
        <v>0</v>
      </c>
      <c r="S11" s="106">
        <f>IF(M$11+M$19=0,0,$W$4*PC!K14)</f>
        <v>0</v>
      </c>
      <c r="T11" s="138">
        <f>SUM(P11:S11)</f>
        <v>0</v>
      </c>
    </row>
    <row r="12" spans="2:23" ht="18.350000000000001" customHeight="1" thickBot="1" x14ac:dyDescent="0.4">
      <c r="B12" s="102"/>
      <c r="G12" s="86"/>
      <c r="I12"/>
      <c r="J12"/>
      <c r="K12"/>
      <c r="L12"/>
      <c r="M12"/>
      <c r="N12"/>
      <c r="O12" s="70" t="s">
        <v>40</v>
      </c>
      <c r="P12" s="70">
        <f>SUM(P8:P11)</f>
        <v>0</v>
      </c>
      <c r="Q12" s="70">
        <f t="shared" ref="Q12:T12" si="3">SUM(Q8:Q11)</f>
        <v>0</v>
      </c>
      <c r="R12" s="70">
        <f t="shared" si="3"/>
        <v>0</v>
      </c>
      <c r="S12" s="70">
        <f t="shared" si="3"/>
        <v>0</v>
      </c>
      <c r="T12" s="139">
        <f t="shared" si="3"/>
        <v>0</v>
      </c>
    </row>
    <row r="13" spans="2:23" ht="9.5500000000000007" customHeight="1" thickTop="1" x14ac:dyDescent="0.25">
      <c r="B13" s="102"/>
      <c r="G13" s="86"/>
    </row>
    <row r="14" spans="2:23" ht="18" customHeight="1" thickBot="1" x14ac:dyDescent="0.3">
      <c r="B14" s="102"/>
      <c r="C14" s="1"/>
      <c r="D14" s="107"/>
      <c r="E14" s="108" t="s">
        <v>29</v>
      </c>
      <c r="F14" s="109"/>
      <c r="G14" s="86"/>
      <c r="J14" s="107"/>
      <c r="K14" s="108" t="s">
        <v>29</v>
      </c>
      <c r="L14" s="109"/>
      <c r="M14" s="110"/>
      <c r="P14" s="107"/>
      <c r="Q14" s="109"/>
      <c r="R14" s="108" t="s">
        <v>30</v>
      </c>
      <c r="S14" s="109"/>
      <c r="T14" s="110"/>
    </row>
    <row r="15" spans="2:23" ht="18" customHeight="1" thickTop="1" thickBot="1" x14ac:dyDescent="0.4">
      <c r="B15" s="102"/>
      <c r="C15" s="111" t="str">
        <f>I15</f>
        <v>Team2</v>
      </c>
      <c r="D15" s="112" t="s">
        <v>18</v>
      </c>
      <c r="E15" s="112" t="s">
        <v>19</v>
      </c>
      <c r="F15" s="112" t="s">
        <v>20</v>
      </c>
      <c r="G15" s="86"/>
      <c r="I15" s="111" t="s">
        <v>32</v>
      </c>
      <c r="J15" s="112" t="s">
        <v>18</v>
      </c>
      <c r="K15" s="112" t="s">
        <v>19</v>
      </c>
      <c r="L15" s="112" t="s">
        <v>20</v>
      </c>
      <c r="M15" s="112" t="s">
        <v>14</v>
      </c>
      <c r="O15" s="111" t="str">
        <f>I15</f>
        <v>Team2</v>
      </c>
      <c r="P15" s="112" t="s">
        <v>22</v>
      </c>
      <c r="Q15" s="112" t="s">
        <v>23</v>
      </c>
      <c r="R15" s="112" t="s">
        <v>24</v>
      </c>
      <c r="S15" s="113" t="s">
        <v>14</v>
      </c>
      <c r="T15" s="114" t="s">
        <v>21</v>
      </c>
    </row>
    <row r="16" spans="2:23" ht="18" customHeight="1" thickBot="1" x14ac:dyDescent="0.4">
      <c r="B16" s="102"/>
      <c r="C16" s="87" t="str">
        <f>I16</f>
        <v>speler1</v>
      </c>
      <c r="D16" s="56"/>
      <c r="E16" s="56"/>
      <c r="F16" s="59"/>
      <c r="G16" s="86"/>
      <c r="I16" s="87" t="s">
        <v>33</v>
      </c>
      <c r="J16" s="88">
        <f t="shared" ref="J16:J18" si="4">D16</f>
        <v>0</v>
      </c>
      <c r="K16" s="88">
        <f t="shared" ref="K16:K18" si="5">E16</f>
        <v>0</v>
      </c>
      <c r="L16" s="88">
        <f t="shared" ref="L16:L18" si="6">F16</f>
        <v>0</v>
      </c>
      <c r="M16" s="89">
        <f>PC!W8</f>
        <v>0</v>
      </c>
      <c r="O16" s="87" t="str">
        <f>I16</f>
        <v>speler1</v>
      </c>
      <c r="P16" s="90">
        <f>IF(J$11+J$19=0,0,PC!Q8)</f>
        <v>0</v>
      </c>
      <c r="Q16" s="90">
        <f>IF(K$11+K$19=0,0,PC!S8)</f>
        <v>0</v>
      </c>
      <c r="R16" s="90">
        <f>IF(L$11+L$19=0,0,PC!U8)</f>
        <v>0</v>
      </c>
      <c r="S16" s="91">
        <f>IF(M$11+M$19=0,0,PC!X8)</f>
        <v>0</v>
      </c>
      <c r="T16" s="140">
        <f>SUM(P16:S16)</f>
        <v>0</v>
      </c>
    </row>
    <row r="17" spans="2:20" ht="18" customHeight="1" thickBot="1" x14ac:dyDescent="0.4">
      <c r="B17" s="102"/>
      <c r="C17" s="87" t="str">
        <f>I17</f>
        <v>speler2</v>
      </c>
      <c r="D17" s="57"/>
      <c r="E17" s="57"/>
      <c r="F17" s="60"/>
      <c r="G17" s="86"/>
      <c r="I17" s="92" t="s">
        <v>34</v>
      </c>
      <c r="J17" s="93">
        <f t="shared" si="4"/>
        <v>0</v>
      </c>
      <c r="K17" s="93">
        <f t="shared" si="5"/>
        <v>0</v>
      </c>
      <c r="L17" s="93">
        <f t="shared" si="6"/>
        <v>0</v>
      </c>
      <c r="M17" s="94">
        <f>PC!W9</f>
        <v>0</v>
      </c>
      <c r="O17" s="95" t="str">
        <f>I17</f>
        <v>speler2</v>
      </c>
      <c r="P17" s="90">
        <f>IF(J$11+J$19=0,0,PC!Q9)</f>
        <v>0</v>
      </c>
      <c r="Q17" s="90">
        <f>IF(K$11+K$19=0,0,PC!S9)</f>
        <v>0</v>
      </c>
      <c r="R17" s="90">
        <f>IF(L$11+L$19=0,0,PC!U9)</f>
        <v>0</v>
      </c>
      <c r="S17" s="91">
        <f>IF(M$11+M$19=0,0,PC!X9)</f>
        <v>0</v>
      </c>
      <c r="T17" s="141">
        <f>SUM(P17:S17)</f>
        <v>0</v>
      </c>
    </row>
    <row r="18" spans="2:20" ht="18" customHeight="1" thickBot="1" x14ac:dyDescent="0.4">
      <c r="B18" s="102"/>
      <c r="C18" s="87" t="str">
        <f>I18</f>
        <v>speler3</v>
      </c>
      <c r="D18" s="58"/>
      <c r="E18" s="58"/>
      <c r="F18" s="61"/>
      <c r="G18" s="86"/>
      <c r="I18" s="96" t="s">
        <v>35</v>
      </c>
      <c r="J18" s="97">
        <f t="shared" si="4"/>
        <v>0</v>
      </c>
      <c r="K18" s="97">
        <f t="shared" si="5"/>
        <v>0</v>
      </c>
      <c r="L18" s="97">
        <f t="shared" si="6"/>
        <v>0</v>
      </c>
      <c r="M18" s="98">
        <f>PC!W10</f>
        <v>0</v>
      </c>
      <c r="O18" s="99" t="str">
        <f>I18</f>
        <v>speler3</v>
      </c>
      <c r="P18" s="100">
        <f>IF(J$11+J$19=0,0,PC!Q10)</f>
        <v>0</v>
      </c>
      <c r="Q18" s="100">
        <f>IF(K$11+K$19=0,0,PC!S10)</f>
        <v>0</v>
      </c>
      <c r="R18" s="100">
        <f>IF(L$11+L$19=0,0,PC!U10)</f>
        <v>0</v>
      </c>
      <c r="S18" s="101">
        <f>IF(M$11+M$19=0,0,PC!X10)</f>
        <v>0</v>
      </c>
      <c r="T18" s="141">
        <f>SUM(P18:S18)</f>
        <v>0</v>
      </c>
    </row>
    <row r="19" spans="2:20" ht="20.05" customHeight="1" thickBot="1" x14ac:dyDescent="0.4">
      <c r="B19" s="62"/>
      <c r="C19" s="63"/>
      <c r="D19" s="63"/>
      <c r="E19" s="63"/>
      <c r="F19" s="63"/>
      <c r="G19" s="64"/>
      <c r="I19" s="65" t="s">
        <v>25</v>
      </c>
      <c r="J19" s="66">
        <f>PC!P12</f>
        <v>0</v>
      </c>
      <c r="K19" s="66">
        <f>PC!R12</f>
        <v>0</v>
      </c>
      <c r="L19" s="66">
        <f>PC!T12</f>
        <v>0</v>
      </c>
      <c r="M19" s="67">
        <f>PC!W12</f>
        <v>0</v>
      </c>
      <c r="O19" s="65" t="s">
        <v>25</v>
      </c>
      <c r="P19" s="68">
        <f>IF(J$11+J$19=0,0,$W$4*PC!Q12)</f>
        <v>0</v>
      </c>
      <c r="Q19" s="68">
        <f>IF(K$11+K$19=0,0,$W$4*PC!S12)</f>
        <v>0</v>
      </c>
      <c r="R19" s="68">
        <f>IF(L$11+L$19=0,0,$W$4*PC!U12)</f>
        <v>0</v>
      </c>
      <c r="S19" s="69">
        <f>IF(M$11+M$19=0,0,$W$4*PC!W14)</f>
        <v>0</v>
      </c>
      <c r="T19" s="142">
        <f>SUM(P19:S19)</f>
        <v>0</v>
      </c>
    </row>
    <row r="20" spans="2:20" ht="20.05" customHeight="1" thickBot="1" x14ac:dyDescent="0.4">
      <c r="H20" s="1"/>
      <c r="O20" s="70" t="s">
        <v>40</v>
      </c>
      <c r="P20" s="70">
        <f>SUM(P16:P19)</f>
        <v>0</v>
      </c>
      <c r="Q20" s="70">
        <f t="shared" ref="Q20" si="7">SUM(Q16:Q19)</f>
        <v>0</v>
      </c>
      <c r="R20" s="70">
        <f t="shared" ref="R20" si="8">SUM(R16:R19)</f>
        <v>0</v>
      </c>
      <c r="S20" s="70">
        <f t="shared" ref="S20" si="9">SUM(S16:S19)</f>
        <v>0</v>
      </c>
      <c r="T20" s="139">
        <f t="shared" ref="T20" si="10">SUM(T16:T19)</f>
        <v>0</v>
      </c>
    </row>
    <row r="21" spans="2:20" ht="20.05" customHeight="1" thickTop="1" thickBot="1" x14ac:dyDescent="0.4">
      <c r="D21" s="145" t="s">
        <v>37</v>
      </c>
      <c r="E21" s="146"/>
      <c r="F21" s="151" t="s">
        <v>36</v>
      </c>
      <c r="G21" s="152"/>
      <c r="H21" s="153"/>
    </row>
    <row r="22" spans="2:20" ht="20.05" customHeight="1" thickBot="1" x14ac:dyDescent="0.4">
      <c r="C22" s="71" t="s">
        <v>28</v>
      </c>
      <c r="D22" s="72" t="str">
        <f>C7</f>
        <v>Team1</v>
      </c>
      <c r="E22" s="73" t="str">
        <f>I15</f>
        <v>Team2</v>
      </c>
      <c r="F22" s="72" t="str">
        <f>D22</f>
        <v>Team1</v>
      </c>
      <c r="G22" s="147" t="str">
        <f>E22</f>
        <v>Team2</v>
      </c>
      <c r="H22" s="148"/>
    </row>
    <row r="23" spans="2:20" ht="25" customHeight="1" thickTop="1" thickBot="1" x14ac:dyDescent="0.4">
      <c r="C23" s="74" t="s">
        <v>26</v>
      </c>
      <c r="D23" s="75">
        <f>IF(J11+J19=0,0,SUM(P8:P11))</f>
        <v>0</v>
      </c>
      <c r="E23" s="76">
        <f>IF(J11+J19=0,0,SUM(P16:P19))</f>
        <v>0</v>
      </c>
      <c r="F23" s="77">
        <f>IF($J11+$J19=0,0,P11/$W$4)</f>
        <v>0</v>
      </c>
      <c r="G23" s="149">
        <f>IF($J11+$J19=0,0,P19/$W$4)</f>
        <v>0</v>
      </c>
      <c r="H23" s="150"/>
    </row>
    <row r="24" spans="2:20" ht="25" customHeight="1" thickBot="1" x14ac:dyDescent="0.4">
      <c r="C24" s="78" t="s">
        <v>27</v>
      </c>
      <c r="D24" s="79">
        <f>IF(K11+K19=0,0,SUM(P8:Q11))</f>
        <v>0</v>
      </c>
      <c r="E24" s="80">
        <f>IF(K11+K19=0,0,SUM(P16:Q19))</f>
        <v>0</v>
      </c>
      <c r="F24" s="77">
        <f>IF($K11+$K19=0,0,(P11+Q11)/$W$4)</f>
        <v>0</v>
      </c>
      <c r="G24" s="143">
        <f>IF($K11+$K19=0,0,(P19+Q19)/$W$4)</f>
        <v>0</v>
      </c>
      <c r="H24" s="144"/>
    </row>
    <row r="25" spans="2:20" ht="25" customHeight="1" thickBot="1" x14ac:dyDescent="0.4">
      <c r="C25" s="78" t="s">
        <v>38</v>
      </c>
      <c r="D25" s="79">
        <f>IF(L11+L19=0,0,SUM(P8:R11))</f>
        <v>0</v>
      </c>
      <c r="E25" s="80">
        <f>IF(K12+K20=0,0,SUM(P17:Q20))</f>
        <v>0</v>
      </c>
      <c r="F25" s="77">
        <f>IF($L11+$L19=0,0,(P11+Q11+R11)/$W$4)</f>
        <v>0</v>
      </c>
      <c r="G25" s="143">
        <f>IF($L11+$L19=0,0,(P19+Q19+R19)/$W$4)</f>
        <v>0</v>
      </c>
      <c r="H25" s="144"/>
    </row>
    <row r="26" spans="2:20" ht="25" customHeight="1" thickBot="1" x14ac:dyDescent="0.4">
      <c r="C26" s="81" t="s">
        <v>39</v>
      </c>
      <c r="D26" s="82">
        <f>IF(L11+L19=0,0,SUM(T8:T11))</f>
        <v>0</v>
      </c>
      <c r="E26" s="83">
        <f>IF(L11+L19=0,0,SUM(T16:T19))</f>
        <v>0</v>
      </c>
      <c r="F26" s="77">
        <f>IF($L11+$L19=0,0,T11/$W$4)</f>
        <v>0</v>
      </c>
      <c r="G26" s="143">
        <f>IF($L11+$L19=0,0,T19/$W$4)</f>
        <v>0</v>
      </c>
      <c r="H26" s="144"/>
    </row>
    <row r="28" spans="2:20" x14ac:dyDescent="0.25">
      <c r="C28" s="84" t="s">
        <v>43</v>
      </c>
      <c r="D28" s="85"/>
      <c r="E28" s="85"/>
    </row>
  </sheetData>
  <sheetProtection sheet="1" objects="1" scenarios="1" selectLockedCells="1"/>
  <protectedRanges>
    <protectedRange sqref="D8:F10 D16:F18 J16:L18 J8:L10" name="spelers"/>
  </protectedRanges>
  <mergeCells count="7">
    <mergeCell ref="G24:H24"/>
    <mergeCell ref="G26:H26"/>
    <mergeCell ref="D21:E21"/>
    <mergeCell ref="G22:H22"/>
    <mergeCell ref="G23:H23"/>
    <mergeCell ref="F21:H21"/>
    <mergeCell ref="G25:H25"/>
  </mergeCells>
  <phoneticPr fontId="10" type="noConversion"/>
  <pageMargins left="0.51181102362204722" right="0.51181102362204722" top="0.74803149606299213" bottom="0.35433070866141736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CEA82-1B49-4AA3-B2EF-404B7CC9B641}">
  <dimension ref="B3:Y22"/>
  <sheetViews>
    <sheetView workbookViewId="0">
      <selection activeCell="C2" sqref="C2"/>
    </sheetView>
  </sheetViews>
  <sheetFormatPr defaultRowHeight="14.3" x14ac:dyDescent="0.25"/>
  <cols>
    <col min="2" max="2" width="1.25" customWidth="1"/>
    <col min="3" max="3" width="23.25" customWidth="1"/>
    <col min="4" max="4" width="9.75" customWidth="1"/>
    <col min="5" max="5" width="7.75" style="1" customWidth="1"/>
    <col min="6" max="6" width="9.75" customWidth="1"/>
    <col min="7" max="7" width="7.75" customWidth="1"/>
    <col min="8" max="8" width="9.75" customWidth="1"/>
    <col min="9" max="9" width="7.75" customWidth="1"/>
    <col min="10" max="10" width="1.75" customWidth="1"/>
    <col min="11" max="11" width="9.75" customWidth="1"/>
    <col min="12" max="12" width="7.75" customWidth="1"/>
    <col min="13" max="13" width="0.875" customWidth="1"/>
    <col min="14" max="14" width="3.375" customWidth="1"/>
    <col min="15" max="15" width="23.25" customWidth="1"/>
    <col min="17" max="17" width="7.75" customWidth="1"/>
    <col min="19" max="19" width="7.75" customWidth="1"/>
    <col min="21" max="21" width="7.75" customWidth="1"/>
    <col min="24" max="24" width="7.75" customWidth="1"/>
  </cols>
  <sheetData>
    <row r="3" spans="2:25" ht="14.95" thickBot="1" x14ac:dyDescent="0.3"/>
    <row r="4" spans="2:25" ht="24.45" thickBot="1" x14ac:dyDescent="0.3">
      <c r="B4" s="4"/>
      <c r="C4" s="6" t="s">
        <v>12</v>
      </c>
      <c r="D4" s="6" t="s">
        <v>11</v>
      </c>
      <c r="E4" s="37" t="str">
        <f>Trio!I7</f>
        <v>Team1</v>
      </c>
      <c r="F4" s="7" t="s">
        <v>3</v>
      </c>
      <c r="G4" s="16"/>
      <c r="H4" s="22" t="s">
        <v>42</v>
      </c>
      <c r="I4" s="16"/>
      <c r="J4" s="16"/>
      <c r="K4" s="17"/>
      <c r="L4" s="18"/>
      <c r="O4" s="6" t="s">
        <v>12</v>
      </c>
      <c r="P4" s="6" t="s">
        <v>11</v>
      </c>
      <c r="Q4" s="37" t="str">
        <f>Trio!I15</f>
        <v>Team2</v>
      </c>
      <c r="R4" s="7" t="s">
        <v>3</v>
      </c>
      <c r="S4" s="16"/>
      <c r="T4" s="22" t="s">
        <v>17</v>
      </c>
      <c r="U4" s="16"/>
      <c r="V4" s="16"/>
      <c r="W4" s="17"/>
      <c r="X4" s="18"/>
      <c r="Y4" s="4"/>
    </row>
    <row r="5" spans="2:25" x14ac:dyDescent="0.25">
      <c r="C5" s="8"/>
      <c r="D5" s="154" t="s">
        <v>4</v>
      </c>
      <c r="E5" s="155"/>
      <c r="F5" s="154" t="s">
        <v>5</v>
      </c>
      <c r="G5" s="155"/>
      <c r="H5" s="156" t="s">
        <v>6</v>
      </c>
      <c r="I5" s="157"/>
      <c r="J5" s="9"/>
      <c r="K5" s="154" t="s">
        <v>14</v>
      </c>
      <c r="L5" s="158"/>
      <c r="O5" s="8"/>
      <c r="P5" s="154" t="s">
        <v>4</v>
      </c>
      <c r="Q5" s="155"/>
      <c r="R5" s="154" t="s">
        <v>5</v>
      </c>
      <c r="S5" s="155"/>
      <c r="T5" s="156" t="s">
        <v>6</v>
      </c>
      <c r="U5" s="157"/>
      <c r="V5" s="9"/>
      <c r="W5" s="154" t="s">
        <v>14</v>
      </c>
      <c r="X5" s="158"/>
    </row>
    <row r="6" spans="2:25" ht="14.95" thickBot="1" x14ac:dyDescent="0.3">
      <c r="C6" s="10"/>
      <c r="D6" s="159" t="s">
        <v>10</v>
      </c>
      <c r="E6" s="160"/>
      <c r="F6" s="159" t="s">
        <v>10</v>
      </c>
      <c r="G6" s="160"/>
      <c r="H6" s="159" t="s">
        <v>10</v>
      </c>
      <c r="I6" s="160"/>
      <c r="J6" s="9"/>
      <c r="K6" s="11"/>
      <c r="L6" s="19"/>
      <c r="O6" s="10"/>
      <c r="P6" s="159" t="s">
        <v>10</v>
      </c>
      <c r="Q6" s="160"/>
      <c r="R6" s="159" t="s">
        <v>10</v>
      </c>
      <c r="S6" s="160"/>
      <c r="T6" s="159" t="s">
        <v>10</v>
      </c>
      <c r="U6" s="160"/>
      <c r="V6" s="9"/>
      <c r="W6" s="11"/>
      <c r="X6" s="19"/>
    </row>
    <row r="7" spans="2:25" ht="14.95" thickBot="1" x14ac:dyDescent="0.3">
      <c r="C7" s="7" t="s">
        <v>0</v>
      </c>
      <c r="D7" s="12" t="s">
        <v>13</v>
      </c>
      <c r="E7" s="13" t="s">
        <v>1</v>
      </c>
      <c r="F7" s="12" t="s">
        <v>13</v>
      </c>
      <c r="G7" s="13" t="s">
        <v>1</v>
      </c>
      <c r="H7" s="12" t="s">
        <v>13</v>
      </c>
      <c r="I7" s="13" t="s">
        <v>1</v>
      </c>
      <c r="J7" s="14"/>
      <c r="K7" s="15" t="s">
        <v>13</v>
      </c>
      <c r="L7" s="20" t="s">
        <v>1</v>
      </c>
      <c r="O7" s="7" t="s">
        <v>0</v>
      </c>
      <c r="P7" s="12" t="s">
        <v>13</v>
      </c>
      <c r="Q7" s="13" t="s">
        <v>1</v>
      </c>
      <c r="R7" s="12" t="s">
        <v>13</v>
      </c>
      <c r="S7" s="13" t="s">
        <v>1</v>
      </c>
      <c r="T7" s="12" t="s">
        <v>13</v>
      </c>
      <c r="U7" s="13" t="s">
        <v>1</v>
      </c>
      <c r="V7" s="14"/>
      <c r="W7" s="15" t="s">
        <v>13</v>
      </c>
      <c r="X7" s="20" t="s">
        <v>1</v>
      </c>
    </row>
    <row r="8" spans="2:25" ht="17" thickBot="1" x14ac:dyDescent="0.3">
      <c r="C8" s="41" t="str">
        <f>Trio!I8</f>
        <v>speler1</v>
      </c>
      <c r="D8" s="53">
        <f>Trio!J8</f>
        <v>0</v>
      </c>
      <c r="E8" s="43" cm="1">
        <f t="array" ref="E8">_xlfn.IFS(D8&gt;P8,1,D8=P8,0.5,D8&lt;P8,0)</f>
        <v>0.5</v>
      </c>
      <c r="F8" s="54">
        <f>Trio!K8</f>
        <v>0</v>
      </c>
      <c r="G8" s="43" cm="1">
        <f t="array" ref="G8">_xlfn.IFS(F8&gt;R8,1,F8=R8,0.5,F8&lt;R8,0)</f>
        <v>0.5</v>
      </c>
      <c r="H8" s="54">
        <f>Trio!L8</f>
        <v>0</v>
      </c>
      <c r="I8" s="43" cm="1">
        <f t="array" ref="I8">_xlfn.IFS(H8&gt;T8,1,H8=T8,0.5,H8&lt;T8,0)</f>
        <v>0.5</v>
      </c>
      <c r="J8" s="26"/>
      <c r="K8" s="38">
        <f>D8+F8+H8</f>
        <v>0</v>
      </c>
      <c r="L8" s="44" cm="1">
        <f t="array" ref="L8">_xlfn.IFS(K8&gt;W8,1,K8=W8,0.5,K8&lt;W8,0)</f>
        <v>0.5</v>
      </c>
      <c r="O8" s="45" t="str">
        <f>Trio!I16</f>
        <v>speler1</v>
      </c>
      <c r="P8" s="53">
        <f>Trio!J16</f>
        <v>0</v>
      </c>
      <c r="Q8" s="46">
        <f>1-E8</f>
        <v>0.5</v>
      </c>
      <c r="R8" s="54">
        <f>Trio!K16</f>
        <v>0</v>
      </c>
      <c r="S8" s="46">
        <f>1-G8</f>
        <v>0.5</v>
      </c>
      <c r="T8" s="54">
        <f>Trio!L16</f>
        <v>0</v>
      </c>
      <c r="U8" s="46">
        <f>1-I8</f>
        <v>0.5</v>
      </c>
      <c r="V8" s="26"/>
      <c r="W8" s="38">
        <f>P8+R8+T8</f>
        <v>0</v>
      </c>
      <c r="X8" s="47">
        <f>1-L8</f>
        <v>0.5</v>
      </c>
    </row>
    <row r="9" spans="2:25" ht="17" thickBot="1" x14ac:dyDescent="0.3">
      <c r="C9" s="41" t="str">
        <f>Trio!I9</f>
        <v>speler2</v>
      </c>
      <c r="D9" s="53">
        <f>Trio!J9</f>
        <v>0</v>
      </c>
      <c r="E9" s="43" cm="1">
        <f t="array" ref="E9">_xlfn.IFS(D9&gt;P9,1,D9=P9,0.5,D9&lt;P9,0)</f>
        <v>0.5</v>
      </c>
      <c r="F9" s="54">
        <f>Trio!K9</f>
        <v>0</v>
      </c>
      <c r="G9" s="43" cm="1">
        <f t="array" ref="G9">_xlfn.IFS(F9&gt;R9,1,F9=R9,0.5,F9&lt;R9,0)</f>
        <v>0.5</v>
      </c>
      <c r="H9" s="54">
        <f>Trio!L9</f>
        <v>0</v>
      </c>
      <c r="I9" s="43" cm="1">
        <f t="array" ref="I9">_xlfn.IFS(H9&gt;T9,1,H9=T9,0.5,H9&lt;T9,0)</f>
        <v>0.5</v>
      </c>
      <c r="J9" s="26"/>
      <c r="K9" s="38">
        <f>D9+F9+H9</f>
        <v>0</v>
      </c>
      <c r="L9" s="44" cm="1">
        <f t="array" ref="L9">_xlfn.IFS(K9&gt;W9,1,K9=W9,0.5,K9&lt;W9,0)</f>
        <v>0.5</v>
      </c>
      <c r="O9" s="45" t="str">
        <f>Trio!I17</f>
        <v>speler2</v>
      </c>
      <c r="P9" s="53">
        <f>Trio!J17</f>
        <v>0</v>
      </c>
      <c r="Q9" s="46">
        <f>1-E9</f>
        <v>0.5</v>
      </c>
      <c r="R9" s="54">
        <f>Trio!K17</f>
        <v>0</v>
      </c>
      <c r="S9" s="46">
        <f>1-G9</f>
        <v>0.5</v>
      </c>
      <c r="T9" s="54">
        <f>Trio!L17</f>
        <v>0</v>
      </c>
      <c r="U9" s="46">
        <f>1-I9</f>
        <v>0.5</v>
      </c>
      <c r="V9" s="26"/>
      <c r="W9" s="38">
        <f>P9+R9+T9</f>
        <v>0</v>
      </c>
      <c r="X9" s="47">
        <f>1-L9</f>
        <v>0.5</v>
      </c>
    </row>
    <row r="10" spans="2:25" ht="16.3" x14ac:dyDescent="0.25">
      <c r="C10" s="41" t="str">
        <f>Trio!I10</f>
        <v>speler3</v>
      </c>
      <c r="D10" s="53">
        <f>Trio!J10</f>
        <v>0</v>
      </c>
      <c r="E10" s="43" cm="1">
        <f t="array" ref="E10">_xlfn.IFS(D10&gt;P10,1,D10=P10,0.5,D10&lt;P10,0)</f>
        <v>0.5</v>
      </c>
      <c r="F10" s="54">
        <f>Trio!K10</f>
        <v>0</v>
      </c>
      <c r="G10" s="43" cm="1">
        <f t="array" ref="G10">_xlfn.IFS(F10&gt;R10,1,F10=R10,0.5,F10&lt;R10,0)</f>
        <v>0.5</v>
      </c>
      <c r="H10" s="54">
        <f>Trio!L10</f>
        <v>0</v>
      </c>
      <c r="I10" s="43" cm="1">
        <f t="array" ref="I10">_xlfn.IFS(H10&gt;T10,1,H10=T10,0.5,H10&lt;T10,0)</f>
        <v>0.5</v>
      </c>
      <c r="J10" s="26"/>
      <c r="K10" s="38">
        <f>D10+F10+H10</f>
        <v>0</v>
      </c>
      <c r="L10" s="44" cm="1">
        <f t="array" ref="L10">_xlfn.IFS(K10&gt;W10,1,K10=W10,0.5,K10&lt;W10,0)</f>
        <v>0.5</v>
      </c>
      <c r="O10" s="45" t="str">
        <f>Trio!I18</f>
        <v>speler3</v>
      </c>
      <c r="P10" s="53">
        <f>Trio!J18</f>
        <v>0</v>
      </c>
      <c r="Q10" s="46">
        <f>1-E10</f>
        <v>0.5</v>
      </c>
      <c r="R10" s="54">
        <f>Trio!K18</f>
        <v>0</v>
      </c>
      <c r="S10" s="46">
        <f>1-G10</f>
        <v>0.5</v>
      </c>
      <c r="T10" s="54">
        <f>Trio!L18</f>
        <v>0</v>
      </c>
      <c r="U10" s="46">
        <f>1-I10</f>
        <v>0.5</v>
      </c>
      <c r="V10" s="26"/>
      <c r="W10" s="38">
        <f>P10+R10+T10</f>
        <v>0</v>
      </c>
      <c r="X10" s="47">
        <f>1-L10</f>
        <v>0.5</v>
      </c>
    </row>
    <row r="11" spans="2:25" ht="18.350000000000001" x14ac:dyDescent="0.25">
      <c r="C11" s="23" t="s">
        <v>15</v>
      </c>
      <c r="D11" s="26"/>
      <c r="E11" s="27">
        <f>SUM(E8:E10)</f>
        <v>1.5</v>
      </c>
      <c r="F11" s="26"/>
      <c r="G11" s="27">
        <f>SUM(G8:G10)</f>
        <v>1.5</v>
      </c>
      <c r="H11" s="55"/>
      <c r="I11" s="27">
        <f>SUM(I8:I10)</f>
        <v>1.5</v>
      </c>
      <c r="J11" s="28"/>
      <c r="K11" s="26"/>
      <c r="L11" s="27">
        <f>SUM(L8:L10)</f>
        <v>1.5</v>
      </c>
      <c r="O11" s="21" t="s">
        <v>15</v>
      </c>
      <c r="P11" s="26"/>
      <c r="Q11" s="27">
        <f>SUM(Q8:Q10)</f>
        <v>1.5</v>
      </c>
      <c r="R11" s="26"/>
      <c r="S11" s="27">
        <f>SUM(S8:S10)</f>
        <v>1.5</v>
      </c>
      <c r="T11" s="26"/>
      <c r="U11" s="27">
        <f>SUM(U8:U10)</f>
        <v>1.5</v>
      </c>
      <c r="V11" s="28"/>
      <c r="W11" s="26"/>
      <c r="X11" s="27">
        <f>SUM(X8:X10)</f>
        <v>1.5</v>
      </c>
    </row>
    <row r="12" spans="2:25" ht="18.350000000000001" x14ac:dyDescent="0.25">
      <c r="C12" s="23" t="s">
        <v>16</v>
      </c>
      <c r="D12" s="39">
        <f>SUM(D8:D10)</f>
        <v>0</v>
      </c>
      <c r="E12" s="42" cm="1">
        <f t="array" ref="E12">_xlfn.IFS(D12&gt;P12,1,D12=P12,0.5,D12&lt;P12,0)</f>
        <v>0.5</v>
      </c>
      <c r="F12" s="39">
        <f>SUM(F8:F10)</f>
        <v>0</v>
      </c>
      <c r="G12" s="42" cm="1">
        <f t="array" ref="G12">_xlfn.IFS(F12&gt;R12,1,F12=R12,0.5,F12&lt;R12,0)</f>
        <v>0.5</v>
      </c>
      <c r="H12" s="39">
        <f>SUM(H8:H10)</f>
        <v>0</v>
      </c>
      <c r="I12" s="42" cm="1">
        <f t="array" ref="I12">_xlfn.IFS(H12&gt;T12,1,H12=T12,0.5,H12&lt;T12,0)</f>
        <v>0.5</v>
      </c>
      <c r="J12" s="40"/>
      <c r="K12" s="39">
        <f>SUM(K8:K10)</f>
        <v>0</v>
      </c>
      <c r="L12" s="28"/>
      <c r="O12" s="21" t="s">
        <v>16</v>
      </c>
      <c r="P12" s="39">
        <f>SUM(P8:P10)</f>
        <v>0</v>
      </c>
      <c r="Q12" s="48">
        <f>1-E12</f>
        <v>0.5</v>
      </c>
      <c r="R12" s="39">
        <f>SUM(R8:R10)</f>
        <v>0</v>
      </c>
      <c r="S12" s="48">
        <f>1-G12</f>
        <v>0.5</v>
      </c>
      <c r="T12" s="39">
        <f>SUM(T8:T10)</f>
        <v>0</v>
      </c>
      <c r="U12" s="48">
        <f>1-I12</f>
        <v>0.5</v>
      </c>
      <c r="V12" s="40"/>
      <c r="W12" s="39">
        <f>SUM(W8:W10)</f>
        <v>0</v>
      </c>
      <c r="X12" s="28"/>
    </row>
    <row r="13" spans="2:25" ht="18.350000000000001" x14ac:dyDescent="0.25">
      <c r="C13" s="23" t="s">
        <v>8</v>
      </c>
      <c r="D13" s="26"/>
      <c r="E13" s="27">
        <f>E11+E12</f>
        <v>2</v>
      </c>
      <c r="F13" s="26"/>
      <c r="G13" s="29">
        <f>G11+G12</f>
        <v>2</v>
      </c>
      <c r="H13" s="26"/>
      <c r="I13" s="29">
        <f>I11+I12</f>
        <v>2</v>
      </c>
      <c r="J13" s="28"/>
      <c r="K13" s="26"/>
      <c r="L13" s="26"/>
      <c r="O13" s="21" t="s">
        <v>8</v>
      </c>
      <c r="P13" s="26"/>
      <c r="Q13" s="27">
        <f>Q11+Q12</f>
        <v>2</v>
      </c>
      <c r="R13" s="26"/>
      <c r="S13" s="27">
        <f>S11+S12</f>
        <v>2</v>
      </c>
      <c r="T13" s="26"/>
      <c r="U13" s="27">
        <f>U11+U12</f>
        <v>2</v>
      </c>
      <c r="V13" s="28"/>
      <c r="W13" s="26"/>
      <c r="X13" s="26"/>
    </row>
    <row r="14" spans="2:25" ht="16.3" x14ac:dyDescent="0.25">
      <c r="C14" s="23" t="s">
        <v>9</v>
      </c>
      <c r="D14" s="26"/>
      <c r="E14" s="30"/>
      <c r="F14" s="26"/>
      <c r="G14" s="26"/>
      <c r="H14" s="26"/>
      <c r="I14" s="26"/>
      <c r="J14" s="26"/>
      <c r="K14" s="49" cm="1">
        <f t="array" ref="K14">_xlfn.IFS(K12&gt;W12,1,K12=W12,0.5,K12&lt;W12,0)</f>
        <v>0.5</v>
      </c>
      <c r="L14" s="26"/>
      <c r="O14" s="21" t="s">
        <v>9</v>
      </c>
      <c r="P14" s="26"/>
      <c r="Q14" s="30"/>
      <c r="R14" s="26"/>
      <c r="S14" s="26"/>
      <c r="T14" s="26"/>
      <c r="U14" s="26"/>
      <c r="V14" s="26"/>
      <c r="W14" s="50">
        <f>1-K14</f>
        <v>0.5</v>
      </c>
      <c r="X14" s="26"/>
    </row>
    <row r="15" spans="2:25" ht="21.1" x14ac:dyDescent="0.35">
      <c r="C15" s="23" t="s">
        <v>2</v>
      </c>
      <c r="D15" s="31"/>
      <c r="E15" s="32" t="s">
        <v>7</v>
      </c>
      <c r="F15" s="24"/>
      <c r="G15" s="32" t="s">
        <v>7</v>
      </c>
      <c r="H15" s="51">
        <f>E13+G13+I13+K14+L11</f>
        <v>8</v>
      </c>
      <c r="I15" s="32" t="s">
        <v>7</v>
      </c>
      <c r="J15" s="24"/>
      <c r="K15" s="32" t="s">
        <v>7</v>
      </c>
      <c r="L15" s="33" t="s">
        <v>7</v>
      </c>
      <c r="O15" s="21" t="s">
        <v>2</v>
      </c>
      <c r="P15" s="34"/>
      <c r="Q15" s="35" t="s">
        <v>7</v>
      </c>
      <c r="R15" s="25"/>
      <c r="S15" s="35" t="s">
        <v>7</v>
      </c>
      <c r="T15" s="52">
        <f>Q13+S13+U13+W14+X11</f>
        <v>8</v>
      </c>
      <c r="U15" s="35" t="s">
        <v>7</v>
      </c>
      <c r="V15" s="25"/>
      <c r="W15" s="35" t="s">
        <v>7</v>
      </c>
      <c r="X15" s="36" t="s">
        <v>7</v>
      </c>
    </row>
    <row r="16" spans="2:25" ht="16.3" x14ac:dyDescent="0.25">
      <c r="C16" s="2"/>
      <c r="E16" s="5"/>
      <c r="F16" s="3"/>
      <c r="G16" s="5"/>
      <c r="I16" s="5"/>
      <c r="K16" s="5"/>
      <c r="L16" s="5"/>
    </row>
    <row r="17" spans="5:5" x14ac:dyDescent="0.25">
      <c r="E17"/>
    </row>
    <row r="18" spans="5:5" x14ac:dyDescent="0.25">
      <c r="E18"/>
    </row>
    <row r="19" spans="5:5" x14ac:dyDescent="0.25">
      <c r="E19"/>
    </row>
    <row r="20" spans="5:5" x14ac:dyDescent="0.25">
      <c r="E20"/>
    </row>
    <row r="21" spans="5:5" x14ac:dyDescent="0.25">
      <c r="E21"/>
    </row>
    <row r="22" spans="5:5" x14ac:dyDescent="0.25">
      <c r="E22"/>
    </row>
  </sheetData>
  <sheetProtection algorithmName="SHA-512" hashValue="rAnwVrUvCuADQdpDlbrt4BZej6H8g83CoT+h+mWEaKLWW9Sjlz12RiwPHMBJ8EB7z8ds4+0zdJi61d68Thxn5g==" saltValue="imaD9CpXP/2YxnJi280ABQ==" spinCount="100000" sheet="1" objects="1" scenarios="1" selectLockedCells="1" selectUnlockedCells="1"/>
  <mergeCells count="14">
    <mergeCell ref="D5:E5"/>
    <mergeCell ref="F5:G5"/>
    <mergeCell ref="H5:I5"/>
    <mergeCell ref="K5:L5"/>
    <mergeCell ref="D6:E6"/>
    <mergeCell ref="F6:G6"/>
    <mergeCell ref="H6:I6"/>
    <mergeCell ref="P5:Q5"/>
    <mergeCell ref="R5:S5"/>
    <mergeCell ref="T5:U5"/>
    <mergeCell ref="W5:X5"/>
    <mergeCell ref="P6:Q6"/>
    <mergeCell ref="R6:S6"/>
    <mergeCell ref="T6:U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Trio</vt:lpstr>
      <vt:lpstr>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TMA</dc:creator>
  <cp:lastModifiedBy>Tom Mol</cp:lastModifiedBy>
  <cp:lastPrinted>2025-02-13T14:20:22Z</cp:lastPrinted>
  <dcterms:created xsi:type="dcterms:W3CDTF">2022-06-24T14:15:42Z</dcterms:created>
  <dcterms:modified xsi:type="dcterms:W3CDTF">2025-09-01T17:13:10Z</dcterms:modified>
</cp:coreProperties>
</file>