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ommo\Documents\Medisch\Sport\Bowlen\MatchPointCalculator\"/>
    </mc:Choice>
  </mc:AlternateContent>
  <xr:revisionPtr revIDLastSave="0" documentId="13_ncr:1_{3EE47454-F884-49F4-907B-C07E7025AF5C}" xr6:coauthVersionLast="47" xr6:coauthVersionMax="47" xr10:uidLastSave="{00000000-0000-0000-0000-000000000000}"/>
  <bookViews>
    <workbookView xWindow="-109" yWindow="-109" windowWidth="26301" windowHeight="14169" xr2:uid="{99D68555-89B1-411C-B6B7-6D5D81D3E2CC}"/>
  </bookViews>
  <sheets>
    <sheet name="Duo" sheetId="14" r:id="rId1"/>
    <sheet name="PC" sheetId="15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0" i="14" l="1"/>
  <c r="F20" i="14"/>
  <c r="D20" i="14"/>
  <c r="O16" i="14" l="1"/>
  <c r="O15" i="14"/>
  <c r="C16" i="14"/>
  <c r="C15" i="14"/>
  <c r="C9" i="14"/>
  <c r="C8" i="14"/>
  <c r="O9" i="14"/>
  <c r="O8" i="14"/>
  <c r="C14" i="14"/>
  <c r="E20" i="14" s="1"/>
  <c r="O14" i="14"/>
  <c r="C7" i="14"/>
  <c r="O7" i="14"/>
  <c r="L16" i="14"/>
  <c r="T8" i="15" s="1"/>
  <c r="K16" i="14"/>
  <c r="R8" i="15" s="1"/>
  <c r="J16" i="14"/>
  <c r="P8" i="15" s="1"/>
  <c r="L15" i="14"/>
  <c r="T7" i="15" s="1"/>
  <c r="K15" i="14"/>
  <c r="R7" i="15" s="1"/>
  <c r="J15" i="14"/>
  <c r="P7" i="15" s="1"/>
  <c r="L9" i="14"/>
  <c r="K9" i="14"/>
  <c r="J9" i="14"/>
  <c r="L8" i="14"/>
  <c r="H7" i="15" s="1"/>
  <c r="K8" i="14"/>
  <c r="F7" i="15" s="1"/>
  <c r="J8" i="14"/>
  <c r="D7" i="15" s="1"/>
  <c r="O8" i="15"/>
  <c r="C8" i="15"/>
  <c r="O7" i="15"/>
  <c r="C7" i="15"/>
  <c r="Q3" i="15"/>
  <c r="E3" i="15"/>
  <c r="D8" i="15" l="1"/>
  <c r="E8" i="15" s="1" a="1"/>
  <c r="E8" i="15" s="1"/>
  <c r="Q8" i="15" s="1"/>
  <c r="F8" i="15"/>
  <c r="G8" i="15" s="1" a="1"/>
  <c r="G8" i="15" s="1"/>
  <c r="S8" i="15" s="1"/>
  <c r="H8" i="15"/>
  <c r="I8" i="15" s="1" a="1"/>
  <c r="I8" i="15" s="1"/>
  <c r="U8" i="15" s="1"/>
  <c r="E7" i="15" a="1"/>
  <c r="E7" i="15" s="1"/>
  <c r="Q7" i="15" s="1"/>
  <c r="W7" i="15"/>
  <c r="M15" i="14" s="1"/>
  <c r="H10" i="15"/>
  <c r="L10" i="14" s="1"/>
  <c r="R10" i="15"/>
  <c r="T10" i="15"/>
  <c r="W8" i="15"/>
  <c r="G7" i="15" a="1"/>
  <c r="G7" i="15" s="1"/>
  <c r="I7" i="15" a="1"/>
  <c r="I7" i="15" s="1"/>
  <c r="K7" i="15"/>
  <c r="M8" i="14" s="1"/>
  <c r="P10" i="15"/>
  <c r="D10" i="15" l="1"/>
  <c r="J10" i="14" s="1"/>
  <c r="F10" i="15"/>
  <c r="K10" i="14" s="1"/>
  <c r="K8" i="15"/>
  <c r="M9" i="14" s="1"/>
  <c r="W10" i="15"/>
  <c r="I10" i="15" a="1"/>
  <c r="I10" i="15" s="1"/>
  <c r="U10" i="15" s="1"/>
  <c r="K17" i="14"/>
  <c r="L17" i="14"/>
  <c r="M16" i="14"/>
  <c r="I9" i="15"/>
  <c r="U7" i="15"/>
  <c r="U9" i="15" s="1"/>
  <c r="L7" i="15" a="1"/>
  <c r="L7" i="15" s="1"/>
  <c r="S8" i="14" s="1"/>
  <c r="G9" i="15"/>
  <c r="S7" i="15"/>
  <c r="S9" i="15" s="1"/>
  <c r="Q9" i="15"/>
  <c r="E9" i="15"/>
  <c r="K10" i="15" l="1"/>
  <c r="K12" i="15" s="1" a="1"/>
  <c r="K12" i="15" s="1"/>
  <c r="S10" i="14" s="1"/>
  <c r="E10" i="15" a="1"/>
  <c r="E10" i="15" s="1"/>
  <c r="Q10" i="15" s="1"/>
  <c r="R17" i="14"/>
  <c r="R10" i="14"/>
  <c r="L8" i="15" a="1"/>
  <c r="L8" i="15" s="1"/>
  <c r="X8" i="15" s="1"/>
  <c r="S16" i="14" s="1"/>
  <c r="R8" i="14"/>
  <c r="R9" i="14"/>
  <c r="R16" i="14"/>
  <c r="Q9" i="14"/>
  <c r="G10" i="15" a="1"/>
  <c r="G10" i="15" s="1"/>
  <c r="S10" i="15" s="1"/>
  <c r="S11" i="15" s="1"/>
  <c r="R15" i="14"/>
  <c r="Q8" i="14"/>
  <c r="Q16" i="14"/>
  <c r="Q15" i="14"/>
  <c r="U11" i="15"/>
  <c r="I11" i="15"/>
  <c r="X7" i="15"/>
  <c r="M10" i="14" l="1"/>
  <c r="E11" i="15"/>
  <c r="S9" i="14"/>
  <c r="Q17" i="14"/>
  <c r="Q18" i="14" s="1"/>
  <c r="L9" i="15"/>
  <c r="Q10" i="14"/>
  <c r="Q11" i="14" s="1"/>
  <c r="G11" i="15"/>
  <c r="W12" i="15"/>
  <c r="S17" i="14" s="1"/>
  <c r="X9" i="15"/>
  <c r="S15" i="14"/>
  <c r="R11" i="14"/>
  <c r="Q11" i="15"/>
  <c r="R18" i="14"/>
  <c r="J17" i="14"/>
  <c r="H13" i="15" l="1"/>
  <c r="P10" i="14"/>
  <c r="P17" i="14"/>
  <c r="T17" i="14" s="1"/>
  <c r="G24" i="14" s="1"/>
  <c r="T13" i="15"/>
  <c r="P9" i="14"/>
  <c r="T9" i="14" s="1"/>
  <c r="P8" i="14"/>
  <c r="T8" i="14" s="1"/>
  <c r="P16" i="14"/>
  <c r="T16" i="14" s="1"/>
  <c r="P15" i="14"/>
  <c r="M17" i="14"/>
  <c r="G21" i="14" l="1"/>
  <c r="G23" i="14"/>
  <c r="F21" i="14"/>
  <c r="F22" i="14"/>
  <c r="F23" i="14"/>
  <c r="G22" i="14"/>
  <c r="T15" i="14"/>
  <c r="E22" i="14"/>
  <c r="T10" i="14"/>
  <c r="E21" i="14"/>
  <c r="D21" i="14"/>
  <c r="D22" i="14" s="1"/>
  <c r="D23" i="14" s="1"/>
  <c r="P11" i="14"/>
  <c r="E23" i="14"/>
  <c r="P18" i="14"/>
  <c r="T11" i="14" l="1"/>
  <c r="F24" i="14"/>
  <c r="S11" i="14"/>
  <c r="D24" i="14"/>
  <c r="S18" i="14"/>
  <c r="E24" i="14" l="1"/>
  <c r="T18" i="1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<sst xmlns="http://schemas.openxmlformats.org/spreadsheetml/2006/main" count="113" uniqueCount="45">
  <si>
    <t>Speler</t>
  </si>
  <si>
    <t>Pn</t>
  </si>
  <si>
    <t>Punten totaal</t>
  </si>
  <si>
    <t>TeamNaam:</t>
  </si>
  <si>
    <t>Game 1</t>
  </si>
  <si>
    <t>Game 2</t>
  </si>
  <si>
    <t>Game 3</t>
  </si>
  <si>
    <t>+</t>
  </si>
  <si>
    <t>Totaal punten per game</t>
  </si>
  <si>
    <t>Team wedstrijdpunt</t>
  </si>
  <si>
    <t>scratch+Hcp</t>
  </si>
  <si>
    <t xml:space="preserve">TeamNr: </t>
  </si>
  <si>
    <t>SpeelweekNr:</t>
  </si>
  <si>
    <t>totaal</t>
  </si>
  <si>
    <t>Serie</t>
  </si>
  <si>
    <t>Individueel totaal punten</t>
  </si>
  <si>
    <t>Team totaal en punten</t>
  </si>
  <si>
    <t>Tegenstander</t>
  </si>
  <si>
    <t>Game1</t>
  </si>
  <si>
    <t>Game2</t>
  </si>
  <si>
    <t>Game3</t>
  </si>
  <si>
    <t>Totaal</t>
  </si>
  <si>
    <t>G1</t>
  </si>
  <si>
    <t>G2</t>
  </si>
  <si>
    <t>G3</t>
  </si>
  <si>
    <t>team</t>
  </si>
  <si>
    <t>na de 1e game</t>
  </si>
  <si>
    <t>na de 2e game</t>
  </si>
  <si>
    <t>tijdstip</t>
  </si>
  <si>
    <t>Punten</t>
  </si>
  <si>
    <t>Pinfall + Handicap</t>
  </si>
  <si>
    <t>Invoer scores</t>
  </si>
  <si>
    <t>speler1</t>
  </si>
  <si>
    <t>speler2</t>
  </si>
  <si>
    <t>Team1</t>
  </si>
  <si>
    <t>Team2</t>
  </si>
  <si>
    <t>na de wedstrijd</t>
  </si>
  <si>
    <t>na de 3e game</t>
  </si>
  <si>
    <t>Classic</t>
  </si>
  <si>
    <t>MatchPoint</t>
  </si>
  <si>
    <t xml:space="preserve">kolom totalen </t>
  </si>
  <si>
    <t>Eigen Team</t>
  </si>
  <si>
    <t>Team-</t>
  </si>
  <si>
    <t>factor</t>
  </si>
  <si>
    <t>MatchPointCalculator_Duo, versie 2V1, created by TM.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</si>
</sst>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vertAlign val="superscript"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b/>
      <u/>
      <sz val="16"/>
      <color rgb="FFFFFF00"/>
      <name val="Calibri"/>
      <family val="2"/>
      <scheme val="minor"/>
    </font>
    <font>
      <b/>
      <sz val="14"/>
      <color rgb="FFFFFF00"/>
      <name val="Calibri"/>
      <family val="2"/>
      <scheme val="minor"/>
    </font>
    <font>
      <b/>
      <i/>
      <u/>
      <sz val="16"/>
      <color rgb="FFFFFF00"/>
      <name val="Calibri"/>
      <family val="2"/>
      <scheme val="minor"/>
    </font>
    <font>
      <b/>
      <i/>
      <u/>
      <sz val="14"/>
      <color rgb="FFFFFF00"/>
      <name val="Calibri"/>
      <family val="2"/>
      <scheme val="minor"/>
    </font>
    <font>
      <sz val="11"/>
      <name val="Calibri"/>
      <family val="2"/>
    </font>
    <font>
      <sz val="6"/>
      <color theme="1"/>
      <name val="Calibri"/>
      <family val="2"/>
      <scheme val="minor"/>
    </font>
    <font>
      <sz val="11"/>
      <name val="Calibri"/>
      <family val="2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u/>
      <sz val="14"/>
      <color rgb="FFFFFF0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00"/>
        <bgColor rgb="FFFFFF00"/>
      </patternFill>
    </fill>
    <fill>
      <patternFill patternType="solid">
        <fgColor theme="0" tint="-0.249977111117893"/>
        <bgColor rgb="FFFFFF00"/>
      </patternFill>
    </fill>
    <fill>
      <patternFill patternType="solid">
        <fgColor theme="0" tint="-0.499984740745262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158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1" fillId="0" borderId="0" xfId="0" applyFont="1"/>
    <xf numFmtId="0" fontId="0" fillId="0" borderId="0" xfId="0" applyAlignment="1">
      <alignment vertical="center"/>
    </xf>
    <xf numFmtId="0" fontId="3" fillId="0" borderId="0" xfId="0" quotePrefix="1" applyFont="1" applyAlignment="1">
      <alignment horizontal="right" vertical="top"/>
    </xf>
    <xf numFmtId="0" fontId="0" fillId="2" borderId="5" xfId="0" applyFill="1" applyBorder="1" applyAlignment="1">
      <alignment vertical="center"/>
    </xf>
    <xf numFmtId="0" fontId="0" fillId="2" borderId="5" xfId="0" applyFill="1" applyBorder="1" applyAlignment="1">
      <alignment horizontal="left" vertical="center"/>
    </xf>
    <xf numFmtId="0" fontId="0" fillId="2" borderId="17" xfId="0" applyFill="1" applyBorder="1"/>
    <xf numFmtId="0" fontId="0" fillId="2" borderId="0" xfId="0" applyFill="1"/>
    <xf numFmtId="0" fontId="0" fillId="2" borderId="14" xfId="0" applyFill="1" applyBorder="1"/>
    <xf numFmtId="0" fontId="0" fillId="2" borderId="17" xfId="0" applyFill="1" applyBorder="1" applyAlignment="1">
      <alignment horizont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18" xfId="0" quotePrefix="1" applyFill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2" borderId="19" xfId="0" applyFill="1" applyBorder="1"/>
    <xf numFmtId="0" fontId="0" fillId="2" borderId="21" xfId="0" applyFill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5" fillId="0" borderId="6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7" fillId="3" borderId="3" xfId="0" applyFont="1" applyFill="1" applyBorder="1"/>
    <xf numFmtId="0" fontId="7" fillId="3" borderId="3" xfId="0" applyFont="1" applyFill="1" applyBorder="1" applyAlignment="1">
      <alignment vertical="center"/>
    </xf>
    <xf numFmtId="0" fontId="7" fillId="0" borderId="0" xfId="0" applyFont="1" applyAlignment="1">
      <alignment vertical="center"/>
    </xf>
    <xf numFmtId="0" fontId="7" fillId="5" borderId="22" xfId="0" applyFont="1" applyFill="1" applyBorder="1" applyAlignment="1">
      <alignment horizontal="center" vertical="center"/>
    </xf>
    <xf numFmtId="0" fontId="9" fillId="0" borderId="0" xfId="0" quotePrefix="1" applyFont="1" applyAlignment="1">
      <alignment horizontal="left" vertical="center"/>
    </xf>
    <xf numFmtId="0" fontId="1" fillId="3" borderId="22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3" borderId="2" xfId="0" applyFont="1" applyFill="1" applyBorder="1"/>
    <xf numFmtId="0" fontId="9" fillId="3" borderId="3" xfId="0" quotePrefix="1" applyFont="1" applyFill="1" applyBorder="1" applyAlignment="1">
      <alignment horizontal="right" vertical="top"/>
    </xf>
    <xf numFmtId="0" fontId="9" fillId="3" borderId="4" xfId="0" quotePrefix="1" applyFont="1" applyFill="1" applyBorder="1" applyAlignment="1">
      <alignment horizontal="right" vertical="top"/>
    </xf>
    <xf numFmtId="0" fontId="7" fillId="3" borderId="2" xfId="0" applyFont="1" applyFill="1" applyBorder="1" applyAlignment="1">
      <alignment vertical="center"/>
    </xf>
    <xf numFmtId="0" fontId="9" fillId="3" borderId="3" xfId="0" quotePrefix="1" applyFont="1" applyFill="1" applyBorder="1" applyAlignment="1">
      <alignment horizontal="right" vertical="center"/>
    </xf>
    <xf numFmtId="0" fontId="9" fillId="3" borderId="4" xfId="0" quotePrefix="1" applyFont="1" applyFill="1" applyBorder="1" applyAlignment="1">
      <alignment horizontal="right" vertical="center"/>
    </xf>
    <xf numFmtId="0" fontId="12" fillId="4" borderId="7" xfId="0" applyFont="1" applyFill="1" applyBorder="1" applyAlignment="1">
      <alignment horizontal="center" vertical="center"/>
    </xf>
    <xf numFmtId="0" fontId="8" fillId="5" borderId="9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0" xfId="0" applyFont="1" applyFill="1" applyAlignment="1">
      <alignment vertical="center"/>
    </xf>
    <xf numFmtId="0" fontId="0" fillId="7" borderId="27" xfId="0" applyFill="1" applyBorder="1"/>
    <xf numFmtId="0" fontId="1" fillId="8" borderId="8" xfId="0" applyFont="1" applyFill="1" applyBorder="1" applyAlignment="1">
      <alignment horizontal="center" vertical="center"/>
    </xf>
    <xf numFmtId="0" fontId="7" fillId="7" borderId="8" xfId="0" applyFont="1" applyFill="1" applyBorder="1" applyAlignment="1">
      <alignment horizontal="center" vertical="center"/>
    </xf>
    <xf numFmtId="0" fontId="8" fillId="13" borderId="8" xfId="0" applyFont="1" applyFill="1" applyBorder="1" applyAlignment="1">
      <alignment horizontal="center" vertical="center"/>
    </xf>
    <xf numFmtId="0" fontId="0" fillId="14" borderId="0" xfId="0" applyFill="1"/>
    <xf numFmtId="0" fontId="7" fillId="14" borderId="8" xfId="0" applyFont="1" applyFill="1" applyBorder="1" applyAlignment="1">
      <alignment horizontal="center" vertical="center"/>
    </xf>
    <xf numFmtId="0" fontId="7" fillId="9" borderId="8" xfId="0" applyFont="1" applyFill="1" applyBorder="1" applyAlignment="1">
      <alignment horizontal="center" vertical="center"/>
    </xf>
    <xf numFmtId="0" fontId="1" fillId="11" borderId="8" xfId="0" applyFont="1" applyFill="1" applyBorder="1" applyAlignment="1">
      <alignment horizontal="center" vertical="center"/>
    </xf>
    <xf numFmtId="0" fontId="1" fillId="16" borderId="1" xfId="0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/>
    </xf>
    <xf numFmtId="0" fontId="13" fillId="17" borderId="0" xfId="0" applyFont="1" applyFill="1" applyAlignment="1">
      <alignment horizontal="center"/>
    </xf>
    <xf numFmtId="0" fontId="13" fillId="18" borderId="0" xfId="0" applyFont="1" applyFill="1" applyAlignment="1">
      <alignment horizontal="center"/>
    </xf>
    <xf numFmtId="0" fontId="11" fillId="6" borderId="9" xfId="0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/>
    </xf>
    <xf numFmtId="0" fontId="7" fillId="6" borderId="0" xfId="0" applyFont="1" applyFill="1" applyAlignment="1">
      <alignment vertical="center"/>
    </xf>
    <xf numFmtId="0" fontId="17" fillId="23" borderId="24" xfId="0" applyFont="1" applyFill="1" applyBorder="1" applyAlignment="1" applyProtection="1">
      <alignment horizontal="center"/>
      <protection locked="0"/>
    </xf>
    <xf numFmtId="0" fontId="17" fillId="23" borderId="25" xfId="0" applyFont="1" applyFill="1" applyBorder="1" applyAlignment="1" applyProtection="1">
      <alignment horizontal="center"/>
      <protection locked="0"/>
    </xf>
    <xf numFmtId="0" fontId="17" fillId="23" borderId="1" xfId="0" applyFont="1" applyFill="1" applyBorder="1" applyAlignment="1" applyProtection="1">
      <alignment horizontal="center"/>
      <protection locked="0"/>
    </xf>
    <xf numFmtId="0" fontId="17" fillId="23" borderId="8" xfId="0" applyFont="1" applyFill="1" applyBorder="1" applyAlignment="1" applyProtection="1">
      <alignment horizontal="center"/>
      <protection locked="0"/>
    </xf>
    <xf numFmtId="0" fontId="0" fillId="0" borderId="18" xfId="0" applyBorder="1"/>
    <xf numFmtId="0" fontId="0" fillId="0" borderId="48" xfId="0" applyBorder="1"/>
    <xf numFmtId="0" fontId="0" fillId="0" borderId="49" xfId="0" applyBorder="1"/>
    <xf numFmtId="0" fontId="0" fillId="11" borderId="26" xfId="0" applyFill="1" applyBorder="1" applyAlignment="1">
      <alignment horizontal="center"/>
    </xf>
    <xf numFmtId="0" fontId="0" fillId="6" borderId="51" xfId="0" applyFill="1" applyBorder="1" applyAlignment="1">
      <alignment horizontal="center"/>
    </xf>
    <xf numFmtId="0" fontId="0" fillId="6" borderId="28" xfId="0" applyFill="1" applyBorder="1" applyAlignment="1">
      <alignment horizontal="center"/>
    </xf>
    <xf numFmtId="0" fontId="0" fillId="25" borderId="34" xfId="0" applyFill="1" applyBorder="1" applyAlignment="1">
      <alignment horizontal="center"/>
    </xf>
    <xf numFmtId="0" fontId="0" fillId="11" borderId="29" xfId="0" applyFill="1" applyBorder="1" applyAlignment="1">
      <alignment horizontal="center"/>
    </xf>
    <xf numFmtId="0" fontId="0" fillId="11" borderId="28" xfId="0" applyFill="1" applyBorder="1" applyAlignment="1">
      <alignment horizontal="center"/>
    </xf>
    <xf numFmtId="0" fontId="4" fillId="10" borderId="37" xfId="0" applyFont="1" applyFill="1" applyBorder="1" applyAlignment="1">
      <alignment horizontal="center"/>
    </xf>
    <xf numFmtId="0" fontId="1" fillId="0" borderId="40" xfId="0" applyFont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6" borderId="40" xfId="0" applyFont="1" applyFill="1" applyBorder="1" applyAlignment="1">
      <alignment horizontal="center"/>
    </xf>
    <xf numFmtId="0" fontId="15" fillId="21" borderId="52" xfId="0" applyFont="1" applyFill="1" applyBorder="1" applyAlignment="1">
      <alignment horizontal="center"/>
    </xf>
    <xf numFmtId="0" fontId="15" fillId="22" borderId="54" xfId="0" applyFont="1" applyFill="1" applyBorder="1" applyAlignment="1">
      <alignment horizontal="center"/>
    </xf>
    <xf numFmtId="0" fontId="0" fillId="6" borderId="41" xfId="0" applyFill="1" applyBorder="1" applyAlignment="1">
      <alignment horizontal="center"/>
    </xf>
    <xf numFmtId="0" fontId="15" fillId="21" borderId="53" xfId="0" applyFont="1" applyFill="1" applyBorder="1" applyAlignment="1">
      <alignment horizontal="center"/>
    </xf>
    <xf numFmtId="0" fontId="16" fillId="22" borderId="53" xfId="0" applyFont="1" applyFill="1" applyBorder="1" applyAlignment="1">
      <alignment horizontal="center"/>
    </xf>
    <xf numFmtId="0" fontId="15" fillId="21" borderId="56" xfId="0" applyFont="1" applyFill="1" applyBorder="1" applyAlignment="1">
      <alignment horizontal="center"/>
    </xf>
    <xf numFmtId="0" fontId="0" fillId="6" borderId="33" xfId="0" applyFill="1" applyBorder="1" applyAlignment="1">
      <alignment horizontal="center"/>
    </xf>
    <xf numFmtId="0" fontId="16" fillId="21" borderId="34" xfId="0" applyFont="1" applyFill="1" applyBorder="1" applyAlignment="1">
      <alignment horizontal="center"/>
    </xf>
    <xf numFmtId="0" fontId="16" fillId="22" borderId="34" xfId="0" applyFont="1" applyFill="1" applyBorder="1" applyAlignment="1">
      <alignment horizontal="center"/>
    </xf>
    <xf numFmtId="0" fontId="0" fillId="6" borderId="35" xfId="0" applyFill="1" applyBorder="1" applyAlignment="1">
      <alignment horizontal="center"/>
    </xf>
    <xf numFmtId="0" fontId="15" fillId="21" borderId="21" xfId="0" applyFont="1" applyFill="1" applyBorder="1" applyAlignment="1">
      <alignment horizontal="center"/>
    </xf>
    <xf numFmtId="0" fontId="15" fillId="22" borderId="21" xfId="0" applyFont="1" applyFill="1" applyBorder="1" applyAlignment="1">
      <alignment horizontal="center"/>
    </xf>
    <xf numFmtId="0" fontId="18" fillId="6" borderId="0" xfId="0" applyFont="1" applyFill="1" applyAlignment="1">
      <alignment horizontal="left"/>
    </xf>
    <xf numFmtId="0" fontId="0" fillId="6" borderId="0" xfId="0" applyFill="1"/>
    <xf numFmtId="0" fontId="0" fillId="0" borderId="46" xfId="0" applyBorder="1"/>
    <xf numFmtId="0" fontId="0" fillId="14" borderId="12" xfId="0" applyFill="1" applyBorder="1" applyAlignment="1">
      <alignment horizontal="center"/>
    </xf>
    <xf numFmtId="0" fontId="19" fillId="24" borderId="24" xfId="0" applyFont="1" applyFill="1" applyBorder="1" applyAlignment="1">
      <alignment horizontal="center"/>
    </xf>
    <xf numFmtId="0" fontId="0" fillId="25" borderId="25" xfId="0" applyFill="1" applyBorder="1" applyAlignment="1">
      <alignment horizontal="center"/>
    </xf>
    <xf numFmtId="0" fontId="0" fillId="14" borderId="24" xfId="0" applyFill="1" applyBorder="1" applyAlignment="1">
      <alignment horizontal="center"/>
    </xf>
    <xf numFmtId="0" fontId="0" fillId="9" borderId="57" xfId="0" applyFill="1" applyBorder="1" applyAlignment="1">
      <alignment horizontal="center"/>
    </xf>
    <xf numFmtId="0" fontId="0" fillId="14" borderId="50" xfId="0" applyFill="1" applyBorder="1" applyAlignment="1">
      <alignment horizontal="center"/>
    </xf>
    <xf numFmtId="0" fontId="19" fillId="24" borderId="23" xfId="0" applyFont="1" applyFill="1" applyBorder="1" applyAlignment="1">
      <alignment horizontal="center"/>
    </xf>
    <xf numFmtId="0" fontId="0" fillId="25" borderId="19" xfId="0" applyFill="1" applyBorder="1" applyAlignment="1">
      <alignment horizontal="center"/>
    </xf>
    <xf numFmtId="0" fontId="0" fillId="14" borderId="10" xfId="0" applyFill="1" applyBorder="1" applyAlignment="1">
      <alignment horizontal="center"/>
    </xf>
    <xf numFmtId="0" fontId="0" fillId="14" borderId="58" xfId="0" applyFill="1" applyBorder="1" applyAlignment="1">
      <alignment horizontal="center"/>
    </xf>
    <xf numFmtId="0" fontId="0" fillId="9" borderId="59" xfId="0" applyFill="1" applyBorder="1" applyAlignment="1">
      <alignment horizontal="center"/>
    </xf>
    <xf numFmtId="0" fontId="0" fillId="0" borderId="17" xfId="0" applyBorder="1"/>
    <xf numFmtId="0" fontId="0" fillId="14" borderId="9" xfId="0" applyFill="1" applyBorder="1" applyAlignment="1">
      <alignment horizontal="center"/>
    </xf>
    <xf numFmtId="0" fontId="0" fillId="8" borderId="33" xfId="0" applyFill="1" applyBorder="1" applyAlignment="1">
      <alignment horizontal="center"/>
    </xf>
    <xf numFmtId="0" fontId="0" fillId="8" borderId="28" xfId="0" applyFill="1" applyBorder="1" applyAlignment="1">
      <alignment horizontal="center"/>
    </xf>
    <xf numFmtId="0" fontId="0" fillId="16" borderId="37" xfId="0" applyFill="1" applyBorder="1" applyAlignment="1">
      <alignment horizontal="center"/>
    </xf>
    <xf numFmtId="0" fontId="0" fillId="6" borderId="44" xfId="0" applyFill="1" applyBorder="1" applyAlignment="1">
      <alignment horizontal="center"/>
    </xf>
    <xf numFmtId="0" fontId="1" fillId="6" borderId="45" xfId="0" applyFont="1" applyFill="1" applyBorder="1" applyAlignment="1">
      <alignment horizontal="center"/>
    </xf>
    <xf numFmtId="0" fontId="0" fillId="6" borderId="45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6" borderId="38" xfId="0" applyFill="1" applyBorder="1" applyAlignment="1">
      <alignment horizontal="center"/>
    </xf>
    <xf numFmtId="0" fontId="14" fillId="22" borderId="0" xfId="0" applyFont="1" applyFill="1" applyAlignment="1">
      <alignment horizontal="center"/>
    </xf>
    <xf numFmtId="0" fontId="0" fillId="6" borderId="47" xfId="0" applyFill="1" applyBorder="1" applyAlignment="1">
      <alignment horizontal="center"/>
    </xf>
    <xf numFmtId="0" fontId="0" fillId="6" borderId="23" xfId="0" applyFill="1" applyBorder="1" applyAlignment="1">
      <alignment horizontal="center"/>
    </xf>
    <xf numFmtId="0" fontId="0" fillId="6" borderId="32" xfId="0" applyFill="1" applyBorder="1" applyAlignment="1">
      <alignment horizontal="center"/>
    </xf>
    <xf numFmtId="0" fontId="0" fillId="6" borderId="39" xfId="0" applyFill="1" applyBorder="1" applyAlignment="1">
      <alignment horizontal="center"/>
    </xf>
    <xf numFmtId="0" fontId="0" fillId="7" borderId="12" xfId="0" applyFill="1" applyBorder="1" applyAlignment="1">
      <alignment horizontal="center"/>
    </xf>
    <xf numFmtId="0" fontId="0" fillId="7" borderId="24" xfId="0" applyFill="1" applyBorder="1" applyAlignment="1">
      <alignment horizontal="center"/>
    </xf>
    <xf numFmtId="0" fontId="0" fillId="13" borderId="2" xfId="0" applyFill="1" applyBorder="1" applyAlignment="1">
      <alignment horizontal="center"/>
    </xf>
    <xf numFmtId="0" fontId="0" fillId="7" borderId="36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7" borderId="15" xfId="0" applyFill="1" applyBorder="1" applyAlignment="1">
      <alignment horizontal="center"/>
    </xf>
    <xf numFmtId="0" fontId="22" fillId="0" borderId="0" xfId="0" applyFont="1"/>
    <xf numFmtId="0" fontId="0" fillId="0" borderId="0" xfId="0" applyAlignment="1">
      <alignment horizontal="center" vertical="center"/>
    </xf>
    <xf numFmtId="0" fontId="0" fillId="0" borderId="27" xfId="0" applyBorder="1"/>
    <xf numFmtId="0" fontId="5" fillId="0" borderId="42" xfId="0" applyFont="1" applyBorder="1" applyAlignment="1">
      <alignment vertical="center"/>
    </xf>
    <xf numFmtId="0" fontId="0" fillId="0" borderId="42" xfId="0" applyBorder="1" applyAlignment="1">
      <alignment vertical="center"/>
    </xf>
    <xf numFmtId="0" fontId="0" fillId="0" borderId="43" xfId="0" applyBorder="1" applyAlignment="1">
      <alignment vertical="center"/>
    </xf>
    <xf numFmtId="0" fontId="14" fillId="21" borderId="0" xfId="0" applyFont="1" applyFill="1" applyAlignment="1">
      <alignment horizontal="center"/>
    </xf>
    <xf numFmtId="0" fontId="0" fillId="2" borderId="39" xfId="0" applyFill="1" applyBorder="1" applyAlignment="1">
      <alignment horizontal="center"/>
    </xf>
    <xf numFmtId="0" fontId="0" fillId="2" borderId="61" xfId="0" applyFill="1" applyBorder="1" applyAlignment="1">
      <alignment horizontal="center"/>
    </xf>
    <xf numFmtId="0" fontId="0" fillId="2" borderId="29" xfId="0" applyFill="1" applyBorder="1" applyAlignment="1">
      <alignment horizontal="center"/>
    </xf>
    <xf numFmtId="0" fontId="23" fillId="12" borderId="30" xfId="0" applyFont="1" applyFill="1" applyBorder="1" applyAlignment="1">
      <alignment horizontal="center"/>
    </xf>
    <xf numFmtId="0" fontId="23" fillId="12" borderId="31" xfId="0" applyFont="1" applyFill="1" applyBorder="1" applyAlignment="1">
      <alignment horizontal="center"/>
    </xf>
    <xf numFmtId="0" fontId="23" fillId="19" borderId="29" xfId="0" applyFont="1" applyFill="1" applyBorder="1" applyAlignment="1">
      <alignment horizontal="center"/>
    </xf>
    <xf numFmtId="0" fontId="24" fillId="0" borderId="40" xfId="0" applyFont="1" applyBorder="1" applyAlignment="1">
      <alignment horizontal="center"/>
    </xf>
    <xf numFmtId="0" fontId="23" fillId="15" borderId="30" xfId="0" applyFont="1" applyFill="1" applyBorder="1" applyAlignment="1">
      <alignment horizontal="center"/>
    </xf>
    <xf numFmtId="0" fontId="23" fillId="15" borderId="60" xfId="0" applyFont="1" applyFill="1" applyBorder="1" applyAlignment="1">
      <alignment horizontal="center"/>
    </xf>
    <xf numFmtId="0" fontId="23" fillId="20" borderId="26" xfId="0" applyFont="1" applyFill="1" applyBorder="1" applyAlignment="1">
      <alignment horizontal="center"/>
    </xf>
    <xf numFmtId="0" fontId="15" fillId="22" borderId="5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20" fillId="6" borderId="32" xfId="0" applyFont="1" applyFill="1" applyBorder="1" applyAlignment="1">
      <alignment horizontal="center"/>
    </xf>
    <xf numFmtId="0" fontId="0" fillId="0" borderId="55" xfId="0" applyBorder="1" applyAlignment="1">
      <alignment horizontal="center"/>
    </xf>
    <xf numFmtId="0" fontId="0" fillId="0" borderId="38" xfId="0" applyBorder="1" applyAlignment="1">
      <alignment horizontal="center"/>
    </xf>
    <xf numFmtId="0" fontId="15" fillId="22" borderId="54" xfId="0" applyFont="1" applyFill="1" applyBorder="1" applyAlignment="1">
      <alignment horizontal="center"/>
    </xf>
    <xf numFmtId="0" fontId="0" fillId="0" borderId="54" xfId="0" applyBorder="1"/>
    <xf numFmtId="0" fontId="20" fillId="6" borderId="2" xfId="0" applyFont="1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15" fillId="22" borderId="18" xfId="0" applyFont="1" applyFill="1" applyBorder="1" applyAlignment="1">
      <alignment horizontal="center"/>
    </xf>
    <xf numFmtId="0" fontId="21" fillId="0" borderId="49" xfId="0" applyFont="1" applyBorder="1" applyAlignment="1">
      <alignment horizontal="center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13" xfId="0" applyFill="1" applyBorder="1" applyAlignment="1">
      <alignment vertical="center"/>
    </xf>
    <xf numFmtId="0" fontId="0" fillId="2" borderId="15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FF3399"/>
      <color rgb="FFFF66FF"/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</xdr:colOff>
      <xdr:row>0</xdr:row>
      <xdr:rowOff>25877</xdr:rowOff>
    </xdr:from>
    <xdr:to>
      <xdr:col>8</xdr:col>
      <xdr:colOff>362310</xdr:colOff>
      <xdr:row>3</xdr:row>
      <xdr:rowOff>215660</xdr:rowOff>
    </xdr:to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454B6D42-4052-435C-B200-F1D10AC12A6A}"/>
            </a:ext>
          </a:extLst>
        </xdr:cNvPr>
        <xdr:cNvSpPr txBox="1"/>
      </xdr:nvSpPr>
      <xdr:spPr>
        <a:xfrm>
          <a:off x="146651" y="25877"/>
          <a:ext cx="4244195" cy="810885"/>
        </a:xfrm>
        <a:prstGeom prst="rect">
          <a:avLst/>
        </a:prstGeom>
        <a:solidFill>
          <a:srgbClr val="FFC000"/>
        </a:solidFill>
        <a:ln w="22225" cmpd="sng"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 b="1" u="sng"/>
            <a:t>MatchPointCalculator </a:t>
          </a:r>
          <a:r>
            <a:rPr lang="nl-NL" sz="1100"/>
            <a:t>   DUO-league  </a:t>
          </a:r>
        </a:p>
        <a:p>
          <a:r>
            <a:rPr lang="nl-NL" sz="1100"/>
            <a:t>Bij</a:t>
          </a:r>
          <a:r>
            <a:rPr lang="nl-NL" sz="1100" baseline="0"/>
            <a:t> start van de league alle gele velden wissen, of 0</a:t>
          </a:r>
        </a:p>
        <a:p>
          <a:r>
            <a:rPr lang="nl-NL" sz="1100" baseline="0"/>
            <a:t>Per game en per speler de Pinfall + Handicap in de gele velden invullen.</a:t>
          </a:r>
        </a:p>
      </xdr:txBody>
    </xdr:sp>
    <xdr:clientData/>
  </xdr:twoCellAnchor>
  <xdr:twoCellAnchor>
    <xdr:from>
      <xdr:col>8</xdr:col>
      <xdr:colOff>405446</xdr:colOff>
      <xdr:row>0</xdr:row>
      <xdr:rowOff>34508</xdr:rowOff>
    </xdr:from>
    <xdr:to>
      <xdr:col>21</xdr:col>
      <xdr:colOff>396819</xdr:colOff>
      <xdr:row>3</xdr:row>
      <xdr:rowOff>232913</xdr:rowOff>
    </xdr:to>
    <xdr:sp macro="" textlink="">
      <xdr:nvSpPr>
        <xdr:cNvPr id="3" name="Tekstvak 2">
          <a:extLst>
            <a:ext uri="{FF2B5EF4-FFF2-40B4-BE49-F238E27FC236}">
              <a16:creationId xmlns:a16="http://schemas.microsoft.com/office/drawing/2014/main" id="{1091A2C1-BD00-49BA-AEB8-CE9DF46ADEC9}"/>
            </a:ext>
          </a:extLst>
        </xdr:cNvPr>
        <xdr:cNvSpPr txBox="1"/>
      </xdr:nvSpPr>
      <xdr:spPr>
        <a:xfrm>
          <a:off x="4433982" y="34508"/>
          <a:ext cx="6098875" cy="819507"/>
        </a:xfrm>
        <a:prstGeom prst="rect">
          <a:avLst/>
        </a:prstGeom>
        <a:solidFill>
          <a:srgbClr val="FFC000"/>
        </a:solidFill>
        <a:ln w="22225" cmpd="sng"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 b="1" u="sng" baseline="0"/>
            <a:t>Onder tabel "Invoer scores" </a:t>
          </a:r>
          <a:r>
            <a:rPr lang="nl-NL" sz="1100" baseline="0"/>
            <a:t>staat het totaal aantal punten tot en met die game en het aantal punten van de wedstrijd.</a:t>
          </a:r>
        </a:p>
        <a:p>
          <a:r>
            <a:rPr lang="nl-NL" sz="1100" b="1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Rechts naast tabel "Invoer scores" </a:t>
          </a:r>
          <a:r>
            <a:rPr lang="nl-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staat het score-verloop en daarnaast het puntenverloop.</a:t>
          </a:r>
          <a:endParaRPr lang="nl-NL" sz="1100" baseline="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219075</xdr:colOff>
      <xdr:row>10</xdr:row>
      <xdr:rowOff>304800</xdr:rowOff>
    </xdr:from>
    <xdr:to>
      <xdr:col>4</xdr:col>
      <xdr:colOff>219075</xdr:colOff>
      <xdr:row>11</xdr:row>
      <xdr:rowOff>304800</xdr:rowOff>
    </xdr:to>
    <xdr:cxnSp macro="">
      <xdr:nvCxnSpPr>
        <xdr:cNvPr id="2" name="Rechte verbindingslijn met pijl 1">
          <a:extLst>
            <a:ext uri="{FF2B5EF4-FFF2-40B4-BE49-F238E27FC236}">
              <a16:creationId xmlns:a16="http://schemas.microsoft.com/office/drawing/2014/main" id="{0A762954-93A1-4450-892D-5C150F5FA8F6}"/>
            </a:ext>
          </a:extLst>
        </xdr:cNvPr>
        <xdr:cNvCxnSpPr/>
      </xdr:nvCxnSpPr>
      <xdr:spPr>
        <a:xfrm flipH="1">
          <a:off x="9992803" y="2323381"/>
          <a:ext cx="0" cy="224287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219075</xdr:colOff>
      <xdr:row>11</xdr:row>
      <xdr:rowOff>9525</xdr:rowOff>
    </xdr:from>
    <xdr:to>
      <xdr:col>8</xdr:col>
      <xdr:colOff>219075</xdr:colOff>
      <xdr:row>11</xdr:row>
      <xdr:rowOff>297525</xdr:rowOff>
    </xdr:to>
    <xdr:cxnSp macro="">
      <xdr:nvCxnSpPr>
        <xdr:cNvPr id="3" name="Rechte verbindingslijn met pijl 2">
          <a:extLst>
            <a:ext uri="{FF2B5EF4-FFF2-40B4-BE49-F238E27FC236}">
              <a16:creationId xmlns:a16="http://schemas.microsoft.com/office/drawing/2014/main" id="{EE9FF361-292D-4E37-94A6-D9EDF3D3FAE1}"/>
            </a:ext>
          </a:extLst>
        </xdr:cNvPr>
        <xdr:cNvCxnSpPr/>
      </xdr:nvCxnSpPr>
      <xdr:spPr>
        <a:xfrm flipH="1">
          <a:off x="12477211" y="2330031"/>
          <a:ext cx="0" cy="218989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228600</xdr:colOff>
      <xdr:row>11</xdr:row>
      <xdr:rowOff>0</xdr:rowOff>
    </xdr:from>
    <xdr:to>
      <xdr:col>6</xdr:col>
      <xdr:colOff>228600</xdr:colOff>
      <xdr:row>12</xdr:row>
      <xdr:rowOff>0</xdr:rowOff>
    </xdr:to>
    <xdr:cxnSp macro="">
      <xdr:nvCxnSpPr>
        <xdr:cNvPr id="4" name="Rechte verbindingslijn met pijl 3">
          <a:extLst>
            <a:ext uri="{FF2B5EF4-FFF2-40B4-BE49-F238E27FC236}">
              <a16:creationId xmlns:a16="http://schemas.microsoft.com/office/drawing/2014/main" id="{F9271875-B4EC-4294-98A7-A34BF077B591}"/>
            </a:ext>
          </a:extLst>
        </xdr:cNvPr>
        <xdr:cNvCxnSpPr/>
      </xdr:nvCxnSpPr>
      <xdr:spPr>
        <a:xfrm flipH="1">
          <a:off x="11244532" y="2320506"/>
          <a:ext cx="0" cy="22428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538162</xdr:colOff>
      <xdr:row>9</xdr:row>
      <xdr:rowOff>252411</xdr:rowOff>
    </xdr:from>
    <xdr:to>
      <xdr:col>4</xdr:col>
      <xdr:colOff>72562</xdr:colOff>
      <xdr:row>9</xdr:row>
      <xdr:rowOff>252411</xdr:rowOff>
    </xdr:to>
    <xdr:cxnSp macro="">
      <xdr:nvCxnSpPr>
        <xdr:cNvPr id="5" name="Rechte verbindingslijn met pijl 4">
          <a:extLst>
            <a:ext uri="{FF2B5EF4-FFF2-40B4-BE49-F238E27FC236}">
              <a16:creationId xmlns:a16="http://schemas.microsoft.com/office/drawing/2014/main" id="{A5D19B04-C84C-43C0-932A-8ADB7ED4FC43}"/>
            </a:ext>
          </a:extLst>
        </xdr:cNvPr>
        <xdr:cNvCxnSpPr/>
      </xdr:nvCxnSpPr>
      <xdr:spPr>
        <a:xfrm rot="16200000" flipH="1">
          <a:off x="9768539" y="2020713"/>
          <a:ext cx="0" cy="155502"/>
        </a:xfrm>
        <a:prstGeom prst="straightConnector1">
          <a:avLst/>
        </a:prstGeom>
        <a:ln>
          <a:solidFill>
            <a:srgbClr val="00B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338700</xdr:colOff>
      <xdr:row>10</xdr:row>
      <xdr:rowOff>5174</xdr:rowOff>
    </xdr:from>
    <xdr:to>
      <xdr:col>10</xdr:col>
      <xdr:colOff>338700</xdr:colOff>
      <xdr:row>11</xdr:row>
      <xdr:rowOff>14849</xdr:rowOff>
    </xdr:to>
    <xdr:cxnSp macro="">
      <xdr:nvCxnSpPr>
        <xdr:cNvPr id="6" name="Rechte verbindingslijn met pijl 5">
          <a:extLst>
            <a:ext uri="{FF2B5EF4-FFF2-40B4-BE49-F238E27FC236}">
              <a16:creationId xmlns:a16="http://schemas.microsoft.com/office/drawing/2014/main" id="{F44A928B-0758-42B5-BE11-5A64390F5B67}"/>
            </a:ext>
          </a:extLst>
        </xdr:cNvPr>
        <xdr:cNvCxnSpPr/>
      </xdr:nvCxnSpPr>
      <xdr:spPr>
        <a:xfrm rot="10800000" flipV="1">
          <a:off x="13839040" y="2101393"/>
          <a:ext cx="0" cy="233962"/>
        </a:xfrm>
        <a:prstGeom prst="straightConnector1">
          <a:avLst/>
        </a:prstGeom>
        <a:ln>
          <a:solidFill>
            <a:srgbClr val="00B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314325</xdr:colOff>
      <xdr:row>8</xdr:row>
      <xdr:rowOff>0</xdr:rowOff>
    </xdr:from>
    <xdr:to>
      <xdr:col>3</xdr:col>
      <xdr:colOff>314325</xdr:colOff>
      <xdr:row>8</xdr:row>
      <xdr:rowOff>304800</xdr:rowOff>
    </xdr:to>
    <xdr:cxnSp macro="">
      <xdr:nvCxnSpPr>
        <xdr:cNvPr id="7" name="Rechte verbindingslijn met pijl 6">
          <a:extLst>
            <a:ext uri="{FF2B5EF4-FFF2-40B4-BE49-F238E27FC236}">
              <a16:creationId xmlns:a16="http://schemas.microsoft.com/office/drawing/2014/main" id="{D29704BB-9C44-42F7-AC3D-9AE63718AF5E}"/>
            </a:ext>
          </a:extLst>
        </xdr:cNvPr>
        <xdr:cNvCxnSpPr/>
      </xdr:nvCxnSpPr>
      <xdr:spPr>
        <a:xfrm flipH="1">
          <a:off x="9466951" y="1595887"/>
          <a:ext cx="0" cy="25304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323850</xdr:colOff>
      <xdr:row>8</xdr:row>
      <xdr:rowOff>9525</xdr:rowOff>
    </xdr:from>
    <xdr:to>
      <xdr:col>7</xdr:col>
      <xdr:colOff>323850</xdr:colOff>
      <xdr:row>9</xdr:row>
      <xdr:rowOff>9525</xdr:rowOff>
    </xdr:to>
    <xdr:cxnSp macro="">
      <xdr:nvCxnSpPr>
        <xdr:cNvPr id="8" name="Rechte verbindingslijn met pijl 7">
          <a:extLst>
            <a:ext uri="{FF2B5EF4-FFF2-40B4-BE49-F238E27FC236}">
              <a16:creationId xmlns:a16="http://schemas.microsoft.com/office/drawing/2014/main" id="{CC89CE79-741F-460A-A80A-2C33AF942B65}"/>
            </a:ext>
          </a:extLst>
        </xdr:cNvPr>
        <xdr:cNvCxnSpPr/>
      </xdr:nvCxnSpPr>
      <xdr:spPr>
        <a:xfrm flipH="1">
          <a:off x="11960884" y="1605412"/>
          <a:ext cx="0" cy="25016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333375</xdr:colOff>
      <xdr:row>8</xdr:row>
      <xdr:rowOff>28575</xdr:rowOff>
    </xdr:from>
    <xdr:to>
      <xdr:col>5</xdr:col>
      <xdr:colOff>333375</xdr:colOff>
      <xdr:row>9</xdr:row>
      <xdr:rowOff>0</xdr:rowOff>
    </xdr:to>
    <xdr:cxnSp macro="">
      <xdr:nvCxnSpPr>
        <xdr:cNvPr id="9" name="Rechte verbindingslijn met pijl 8">
          <a:extLst>
            <a:ext uri="{FF2B5EF4-FFF2-40B4-BE49-F238E27FC236}">
              <a16:creationId xmlns:a16="http://schemas.microsoft.com/office/drawing/2014/main" id="{3C8979EF-FE09-474E-9926-D23CBB63C77A}"/>
            </a:ext>
          </a:extLst>
        </xdr:cNvPr>
        <xdr:cNvCxnSpPr/>
      </xdr:nvCxnSpPr>
      <xdr:spPr>
        <a:xfrm flipH="1">
          <a:off x="10728205" y="1624462"/>
          <a:ext cx="0" cy="22159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190500</xdr:colOff>
      <xdr:row>9</xdr:row>
      <xdr:rowOff>19049</xdr:rowOff>
    </xdr:from>
    <xdr:to>
      <xdr:col>11</xdr:col>
      <xdr:colOff>190500</xdr:colOff>
      <xdr:row>11</xdr:row>
      <xdr:rowOff>290399</xdr:rowOff>
    </xdr:to>
    <xdr:cxnSp macro="">
      <xdr:nvCxnSpPr>
        <xdr:cNvPr id="10" name="Rechte verbindingslijn met pijl 9">
          <a:extLst>
            <a:ext uri="{FF2B5EF4-FFF2-40B4-BE49-F238E27FC236}">
              <a16:creationId xmlns:a16="http://schemas.microsoft.com/office/drawing/2014/main" id="{59EBC57B-D2FA-4A03-9C4D-E2CD636EFDF2}"/>
            </a:ext>
          </a:extLst>
        </xdr:cNvPr>
        <xdr:cNvCxnSpPr/>
      </xdr:nvCxnSpPr>
      <xdr:spPr>
        <a:xfrm flipH="1">
          <a:off x="14311942" y="1865102"/>
          <a:ext cx="0" cy="676792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542925</xdr:colOff>
      <xdr:row>11</xdr:row>
      <xdr:rowOff>142875</xdr:rowOff>
    </xdr:from>
    <xdr:to>
      <xdr:col>10</xdr:col>
      <xdr:colOff>542925</xdr:colOff>
      <xdr:row>12</xdr:row>
      <xdr:rowOff>44550</xdr:rowOff>
    </xdr:to>
    <xdr:cxnSp macro="">
      <xdr:nvCxnSpPr>
        <xdr:cNvPr id="11" name="Rechte verbindingslijn met pijl 10">
          <a:extLst>
            <a:ext uri="{FF2B5EF4-FFF2-40B4-BE49-F238E27FC236}">
              <a16:creationId xmlns:a16="http://schemas.microsoft.com/office/drawing/2014/main" id="{E888D6C4-2A88-48AE-B2AA-2CAA0653FB0E}"/>
            </a:ext>
          </a:extLst>
        </xdr:cNvPr>
        <xdr:cNvCxnSpPr/>
      </xdr:nvCxnSpPr>
      <xdr:spPr>
        <a:xfrm flipH="1">
          <a:off x="14043265" y="2463381"/>
          <a:ext cx="0" cy="12596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538162</xdr:colOff>
      <xdr:row>9</xdr:row>
      <xdr:rowOff>252411</xdr:rowOff>
    </xdr:from>
    <xdr:to>
      <xdr:col>6</xdr:col>
      <xdr:colOff>72562</xdr:colOff>
      <xdr:row>9</xdr:row>
      <xdr:rowOff>252411</xdr:rowOff>
    </xdr:to>
    <xdr:cxnSp macro="">
      <xdr:nvCxnSpPr>
        <xdr:cNvPr id="12" name="Rechte verbindingslijn met pijl 11">
          <a:extLst>
            <a:ext uri="{FF2B5EF4-FFF2-40B4-BE49-F238E27FC236}">
              <a16:creationId xmlns:a16="http://schemas.microsoft.com/office/drawing/2014/main" id="{7BA2A452-EED9-451F-AAE0-5910D2FF88B8}"/>
            </a:ext>
          </a:extLst>
        </xdr:cNvPr>
        <xdr:cNvCxnSpPr/>
      </xdr:nvCxnSpPr>
      <xdr:spPr>
        <a:xfrm rot="16200000" flipH="1">
          <a:off x="11010743" y="2020713"/>
          <a:ext cx="0" cy="155502"/>
        </a:xfrm>
        <a:prstGeom prst="straightConnector1">
          <a:avLst/>
        </a:prstGeom>
        <a:ln>
          <a:solidFill>
            <a:srgbClr val="00B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538162</xdr:colOff>
      <xdr:row>9</xdr:row>
      <xdr:rowOff>252411</xdr:rowOff>
    </xdr:from>
    <xdr:to>
      <xdr:col>8</xdr:col>
      <xdr:colOff>72562</xdr:colOff>
      <xdr:row>9</xdr:row>
      <xdr:rowOff>252411</xdr:rowOff>
    </xdr:to>
    <xdr:cxnSp macro="">
      <xdr:nvCxnSpPr>
        <xdr:cNvPr id="13" name="Rechte verbindingslijn met pijl 12">
          <a:extLst>
            <a:ext uri="{FF2B5EF4-FFF2-40B4-BE49-F238E27FC236}">
              <a16:creationId xmlns:a16="http://schemas.microsoft.com/office/drawing/2014/main" id="{3E2FE2CF-8E0E-43B9-A79A-B1E221366256}"/>
            </a:ext>
          </a:extLst>
        </xdr:cNvPr>
        <xdr:cNvCxnSpPr/>
      </xdr:nvCxnSpPr>
      <xdr:spPr>
        <a:xfrm rot="16200000" flipH="1">
          <a:off x="12252947" y="2020713"/>
          <a:ext cx="0" cy="155502"/>
        </a:xfrm>
        <a:prstGeom prst="straightConnector1">
          <a:avLst/>
        </a:prstGeom>
        <a:ln>
          <a:solidFill>
            <a:srgbClr val="00B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219075</xdr:colOff>
      <xdr:row>10</xdr:row>
      <xdr:rowOff>304800</xdr:rowOff>
    </xdr:from>
    <xdr:to>
      <xdr:col>16</xdr:col>
      <xdr:colOff>219075</xdr:colOff>
      <xdr:row>11</xdr:row>
      <xdr:rowOff>304800</xdr:rowOff>
    </xdr:to>
    <xdr:cxnSp macro="">
      <xdr:nvCxnSpPr>
        <xdr:cNvPr id="14" name="Rechte verbindingslijn met pijl 13">
          <a:extLst>
            <a:ext uri="{FF2B5EF4-FFF2-40B4-BE49-F238E27FC236}">
              <a16:creationId xmlns:a16="http://schemas.microsoft.com/office/drawing/2014/main" id="{01070684-A704-4517-86AB-6BEEAB18B654}"/>
            </a:ext>
          </a:extLst>
        </xdr:cNvPr>
        <xdr:cNvCxnSpPr/>
      </xdr:nvCxnSpPr>
      <xdr:spPr>
        <a:xfrm flipH="1">
          <a:off x="17446026" y="2323381"/>
          <a:ext cx="0" cy="224287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219075</xdr:colOff>
      <xdr:row>11</xdr:row>
      <xdr:rowOff>19050</xdr:rowOff>
    </xdr:from>
    <xdr:to>
      <xdr:col>20</xdr:col>
      <xdr:colOff>219075</xdr:colOff>
      <xdr:row>11</xdr:row>
      <xdr:rowOff>307050</xdr:rowOff>
    </xdr:to>
    <xdr:cxnSp macro="">
      <xdr:nvCxnSpPr>
        <xdr:cNvPr id="15" name="Rechte verbindingslijn met pijl 14">
          <a:extLst>
            <a:ext uri="{FF2B5EF4-FFF2-40B4-BE49-F238E27FC236}">
              <a16:creationId xmlns:a16="http://schemas.microsoft.com/office/drawing/2014/main" id="{FF2CC0D2-76C4-42A2-94C1-A670A46593FE}"/>
            </a:ext>
          </a:extLst>
        </xdr:cNvPr>
        <xdr:cNvCxnSpPr/>
      </xdr:nvCxnSpPr>
      <xdr:spPr>
        <a:xfrm flipH="1">
          <a:off x="19930433" y="2339556"/>
          <a:ext cx="0" cy="201736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228600</xdr:colOff>
      <xdr:row>11</xdr:row>
      <xdr:rowOff>0</xdr:rowOff>
    </xdr:from>
    <xdr:to>
      <xdr:col>18</xdr:col>
      <xdr:colOff>228600</xdr:colOff>
      <xdr:row>12</xdr:row>
      <xdr:rowOff>0</xdr:rowOff>
    </xdr:to>
    <xdr:cxnSp macro="">
      <xdr:nvCxnSpPr>
        <xdr:cNvPr id="16" name="Rechte verbindingslijn met pijl 15">
          <a:extLst>
            <a:ext uri="{FF2B5EF4-FFF2-40B4-BE49-F238E27FC236}">
              <a16:creationId xmlns:a16="http://schemas.microsoft.com/office/drawing/2014/main" id="{5188357F-2361-4623-A94D-FE3BFEA80CFF}"/>
            </a:ext>
          </a:extLst>
        </xdr:cNvPr>
        <xdr:cNvCxnSpPr/>
      </xdr:nvCxnSpPr>
      <xdr:spPr>
        <a:xfrm flipH="1">
          <a:off x="18697755" y="2320506"/>
          <a:ext cx="0" cy="224286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538162</xdr:colOff>
      <xdr:row>9</xdr:row>
      <xdr:rowOff>252411</xdr:rowOff>
    </xdr:from>
    <xdr:to>
      <xdr:col>16</xdr:col>
      <xdr:colOff>72562</xdr:colOff>
      <xdr:row>9</xdr:row>
      <xdr:rowOff>252411</xdr:rowOff>
    </xdr:to>
    <xdr:cxnSp macro="">
      <xdr:nvCxnSpPr>
        <xdr:cNvPr id="17" name="Rechte verbindingslijn met pijl 16">
          <a:extLst>
            <a:ext uri="{FF2B5EF4-FFF2-40B4-BE49-F238E27FC236}">
              <a16:creationId xmlns:a16="http://schemas.microsoft.com/office/drawing/2014/main" id="{2D76E40B-948A-4EC7-9F4B-E00CF7564EF0}"/>
            </a:ext>
          </a:extLst>
        </xdr:cNvPr>
        <xdr:cNvCxnSpPr/>
      </xdr:nvCxnSpPr>
      <xdr:spPr>
        <a:xfrm rot="16200000" flipH="1">
          <a:off x="17221762" y="2020713"/>
          <a:ext cx="0" cy="15550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338700</xdr:colOff>
      <xdr:row>10</xdr:row>
      <xdr:rowOff>5174</xdr:rowOff>
    </xdr:from>
    <xdr:to>
      <xdr:col>22</xdr:col>
      <xdr:colOff>338700</xdr:colOff>
      <xdr:row>11</xdr:row>
      <xdr:rowOff>14849</xdr:rowOff>
    </xdr:to>
    <xdr:cxnSp macro="">
      <xdr:nvCxnSpPr>
        <xdr:cNvPr id="18" name="Rechte verbindingslijn met pijl 17">
          <a:extLst>
            <a:ext uri="{FF2B5EF4-FFF2-40B4-BE49-F238E27FC236}">
              <a16:creationId xmlns:a16="http://schemas.microsoft.com/office/drawing/2014/main" id="{779F91C5-FCAB-43CB-A9A2-BED833C1935E}"/>
            </a:ext>
          </a:extLst>
        </xdr:cNvPr>
        <xdr:cNvCxnSpPr/>
      </xdr:nvCxnSpPr>
      <xdr:spPr>
        <a:xfrm rot="10800000" flipV="1">
          <a:off x="21292262" y="2101393"/>
          <a:ext cx="0" cy="23396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333375</xdr:colOff>
      <xdr:row>8</xdr:row>
      <xdr:rowOff>0</xdr:rowOff>
    </xdr:from>
    <xdr:to>
      <xdr:col>22</xdr:col>
      <xdr:colOff>333375</xdr:colOff>
      <xdr:row>9</xdr:row>
      <xdr:rowOff>22425</xdr:rowOff>
    </xdr:to>
    <xdr:cxnSp macro="">
      <xdr:nvCxnSpPr>
        <xdr:cNvPr id="19" name="Rechte verbindingslijn met pijl 18">
          <a:extLst>
            <a:ext uri="{FF2B5EF4-FFF2-40B4-BE49-F238E27FC236}">
              <a16:creationId xmlns:a16="http://schemas.microsoft.com/office/drawing/2014/main" id="{0956CB5B-7215-4FC4-ABB0-3B8EEE02EF22}"/>
            </a:ext>
          </a:extLst>
        </xdr:cNvPr>
        <xdr:cNvCxnSpPr/>
      </xdr:nvCxnSpPr>
      <xdr:spPr>
        <a:xfrm flipH="1">
          <a:off x="21286937" y="1595887"/>
          <a:ext cx="0" cy="27259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314325</xdr:colOff>
      <xdr:row>8</xdr:row>
      <xdr:rowOff>0</xdr:rowOff>
    </xdr:from>
    <xdr:to>
      <xdr:col>15</xdr:col>
      <xdr:colOff>314325</xdr:colOff>
      <xdr:row>8</xdr:row>
      <xdr:rowOff>304800</xdr:rowOff>
    </xdr:to>
    <xdr:cxnSp macro="">
      <xdr:nvCxnSpPr>
        <xdr:cNvPr id="20" name="Rechte verbindingslijn met pijl 19">
          <a:extLst>
            <a:ext uri="{FF2B5EF4-FFF2-40B4-BE49-F238E27FC236}">
              <a16:creationId xmlns:a16="http://schemas.microsoft.com/office/drawing/2014/main" id="{9D8AFF69-02B4-4D3A-8386-3B6BD6CCE8D8}"/>
            </a:ext>
          </a:extLst>
        </xdr:cNvPr>
        <xdr:cNvCxnSpPr/>
      </xdr:nvCxnSpPr>
      <xdr:spPr>
        <a:xfrm flipH="1">
          <a:off x="16920174" y="1595887"/>
          <a:ext cx="0" cy="253041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323850</xdr:colOff>
      <xdr:row>8</xdr:row>
      <xdr:rowOff>9525</xdr:rowOff>
    </xdr:from>
    <xdr:to>
      <xdr:col>19</xdr:col>
      <xdr:colOff>323850</xdr:colOff>
      <xdr:row>9</xdr:row>
      <xdr:rowOff>9525</xdr:rowOff>
    </xdr:to>
    <xdr:cxnSp macro="">
      <xdr:nvCxnSpPr>
        <xdr:cNvPr id="21" name="Rechte verbindingslijn met pijl 20">
          <a:extLst>
            <a:ext uri="{FF2B5EF4-FFF2-40B4-BE49-F238E27FC236}">
              <a16:creationId xmlns:a16="http://schemas.microsoft.com/office/drawing/2014/main" id="{DD5D0AD5-FC7A-48C5-A685-946B88CC0B45}"/>
            </a:ext>
          </a:extLst>
        </xdr:cNvPr>
        <xdr:cNvCxnSpPr/>
      </xdr:nvCxnSpPr>
      <xdr:spPr>
        <a:xfrm flipH="1">
          <a:off x="19414107" y="1605412"/>
          <a:ext cx="0" cy="250166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333375</xdr:colOff>
      <xdr:row>8</xdr:row>
      <xdr:rowOff>28575</xdr:rowOff>
    </xdr:from>
    <xdr:to>
      <xdr:col>17</xdr:col>
      <xdr:colOff>333375</xdr:colOff>
      <xdr:row>9</xdr:row>
      <xdr:rowOff>0</xdr:rowOff>
    </xdr:to>
    <xdr:cxnSp macro="">
      <xdr:nvCxnSpPr>
        <xdr:cNvPr id="22" name="Rechte verbindingslijn met pijl 21">
          <a:extLst>
            <a:ext uri="{FF2B5EF4-FFF2-40B4-BE49-F238E27FC236}">
              <a16:creationId xmlns:a16="http://schemas.microsoft.com/office/drawing/2014/main" id="{9E3A9798-24CC-49BD-A7B2-418E42316D40}"/>
            </a:ext>
          </a:extLst>
        </xdr:cNvPr>
        <xdr:cNvCxnSpPr/>
      </xdr:nvCxnSpPr>
      <xdr:spPr>
        <a:xfrm flipH="1">
          <a:off x="18181428" y="1624462"/>
          <a:ext cx="0" cy="221591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190500</xdr:colOff>
      <xdr:row>9</xdr:row>
      <xdr:rowOff>19049</xdr:rowOff>
    </xdr:from>
    <xdr:to>
      <xdr:col>23</xdr:col>
      <xdr:colOff>190500</xdr:colOff>
      <xdr:row>11</xdr:row>
      <xdr:rowOff>290399</xdr:rowOff>
    </xdr:to>
    <xdr:cxnSp macro="">
      <xdr:nvCxnSpPr>
        <xdr:cNvPr id="23" name="Rechte verbindingslijn met pijl 22">
          <a:extLst>
            <a:ext uri="{FF2B5EF4-FFF2-40B4-BE49-F238E27FC236}">
              <a16:creationId xmlns:a16="http://schemas.microsoft.com/office/drawing/2014/main" id="{15BAC6BC-5056-4673-B230-116D42563A2B}"/>
            </a:ext>
          </a:extLst>
        </xdr:cNvPr>
        <xdr:cNvCxnSpPr/>
      </xdr:nvCxnSpPr>
      <xdr:spPr>
        <a:xfrm flipH="1">
          <a:off x="21765164" y="1865102"/>
          <a:ext cx="0" cy="67679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542925</xdr:colOff>
      <xdr:row>11</xdr:row>
      <xdr:rowOff>142875</xdr:rowOff>
    </xdr:from>
    <xdr:to>
      <xdr:col>22</xdr:col>
      <xdr:colOff>542925</xdr:colOff>
      <xdr:row>12</xdr:row>
      <xdr:rowOff>44550</xdr:rowOff>
    </xdr:to>
    <xdr:cxnSp macro="">
      <xdr:nvCxnSpPr>
        <xdr:cNvPr id="24" name="Rechte verbindingslijn met pijl 23">
          <a:extLst>
            <a:ext uri="{FF2B5EF4-FFF2-40B4-BE49-F238E27FC236}">
              <a16:creationId xmlns:a16="http://schemas.microsoft.com/office/drawing/2014/main" id="{4A789245-0CEF-449D-836C-6330E576C49C}"/>
            </a:ext>
          </a:extLst>
        </xdr:cNvPr>
        <xdr:cNvCxnSpPr/>
      </xdr:nvCxnSpPr>
      <xdr:spPr>
        <a:xfrm flipH="1">
          <a:off x="21496487" y="2463381"/>
          <a:ext cx="0" cy="125961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538162</xdr:colOff>
      <xdr:row>9</xdr:row>
      <xdr:rowOff>252411</xdr:rowOff>
    </xdr:from>
    <xdr:to>
      <xdr:col>18</xdr:col>
      <xdr:colOff>72562</xdr:colOff>
      <xdr:row>9</xdr:row>
      <xdr:rowOff>252411</xdr:rowOff>
    </xdr:to>
    <xdr:cxnSp macro="">
      <xdr:nvCxnSpPr>
        <xdr:cNvPr id="25" name="Rechte verbindingslijn met pijl 24">
          <a:extLst>
            <a:ext uri="{FF2B5EF4-FFF2-40B4-BE49-F238E27FC236}">
              <a16:creationId xmlns:a16="http://schemas.microsoft.com/office/drawing/2014/main" id="{4E851590-B244-43D5-A40B-C5E4C1D5CEB4}"/>
            </a:ext>
          </a:extLst>
        </xdr:cNvPr>
        <xdr:cNvCxnSpPr/>
      </xdr:nvCxnSpPr>
      <xdr:spPr>
        <a:xfrm rot="16200000" flipH="1">
          <a:off x="18463966" y="2020713"/>
          <a:ext cx="0" cy="15550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538162</xdr:colOff>
      <xdr:row>9</xdr:row>
      <xdr:rowOff>252411</xdr:rowOff>
    </xdr:from>
    <xdr:to>
      <xdr:col>20</xdr:col>
      <xdr:colOff>72562</xdr:colOff>
      <xdr:row>9</xdr:row>
      <xdr:rowOff>252411</xdr:rowOff>
    </xdr:to>
    <xdr:cxnSp macro="">
      <xdr:nvCxnSpPr>
        <xdr:cNvPr id="26" name="Rechte verbindingslijn met pijl 25">
          <a:extLst>
            <a:ext uri="{FF2B5EF4-FFF2-40B4-BE49-F238E27FC236}">
              <a16:creationId xmlns:a16="http://schemas.microsoft.com/office/drawing/2014/main" id="{B23950C3-AAC9-4B30-A50E-72910F503390}"/>
            </a:ext>
          </a:extLst>
        </xdr:cNvPr>
        <xdr:cNvCxnSpPr/>
      </xdr:nvCxnSpPr>
      <xdr:spPr>
        <a:xfrm rot="16200000" flipH="1">
          <a:off x="19706170" y="2020713"/>
          <a:ext cx="0" cy="155501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323850</xdr:colOff>
      <xdr:row>8</xdr:row>
      <xdr:rowOff>9525</xdr:rowOff>
    </xdr:from>
    <xdr:to>
      <xdr:col>22</xdr:col>
      <xdr:colOff>323850</xdr:colOff>
      <xdr:row>9</xdr:row>
      <xdr:rowOff>9525</xdr:rowOff>
    </xdr:to>
    <xdr:cxnSp macro="">
      <xdr:nvCxnSpPr>
        <xdr:cNvPr id="27" name="Rechte verbindingslijn met pijl 26">
          <a:extLst>
            <a:ext uri="{FF2B5EF4-FFF2-40B4-BE49-F238E27FC236}">
              <a16:creationId xmlns:a16="http://schemas.microsoft.com/office/drawing/2014/main" id="{A9BBC4DE-7E78-47EC-9A63-D1D43F1998A0}"/>
            </a:ext>
          </a:extLst>
        </xdr:cNvPr>
        <xdr:cNvCxnSpPr/>
      </xdr:nvCxnSpPr>
      <xdr:spPr>
        <a:xfrm flipH="1">
          <a:off x="21277412" y="1605412"/>
          <a:ext cx="0" cy="250166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219075</xdr:colOff>
      <xdr:row>10</xdr:row>
      <xdr:rowOff>304800</xdr:rowOff>
    </xdr:from>
    <xdr:to>
      <xdr:col>4</xdr:col>
      <xdr:colOff>219075</xdr:colOff>
      <xdr:row>11</xdr:row>
      <xdr:rowOff>304800</xdr:rowOff>
    </xdr:to>
    <xdr:cxnSp macro="">
      <xdr:nvCxnSpPr>
        <xdr:cNvPr id="28" name="Rechte verbindingslijn met pijl 27">
          <a:extLst>
            <a:ext uri="{FF2B5EF4-FFF2-40B4-BE49-F238E27FC236}">
              <a16:creationId xmlns:a16="http://schemas.microsoft.com/office/drawing/2014/main" id="{EDC24437-C6DA-4793-A24F-78609CB16F48}"/>
            </a:ext>
          </a:extLst>
        </xdr:cNvPr>
        <xdr:cNvCxnSpPr/>
      </xdr:nvCxnSpPr>
      <xdr:spPr>
        <a:xfrm flipH="1">
          <a:off x="9992803" y="2323381"/>
          <a:ext cx="0" cy="224287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219075</xdr:colOff>
      <xdr:row>11</xdr:row>
      <xdr:rowOff>19050</xdr:rowOff>
    </xdr:from>
    <xdr:to>
      <xdr:col>8</xdr:col>
      <xdr:colOff>219075</xdr:colOff>
      <xdr:row>11</xdr:row>
      <xdr:rowOff>307050</xdr:rowOff>
    </xdr:to>
    <xdr:cxnSp macro="">
      <xdr:nvCxnSpPr>
        <xdr:cNvPr id="29" name="Rechte verbindingslijn met pijl 28">
          <a:extLst>
            <a:ext uri="{FF2B5EF4-FFF2-40B4-BE49-F238E27FC236}">
              <a16:creationId xmlns:a16="http://schemas.microsoft.com/office/drawing/2014/main" id="{63E14EC8-8236-49C3-BE4E-7F9F0A637B82}"/>
            </a:ext>
          </a:extLst>
        </xdr:cNvPr>
        <xdr:cNvCxnSpPr/>
      </xdr:nvCxnSpPr>
      <xdr:spPr>
        <a:xfrm flipH="1">
          <a:off x="12477211" y="2339556"/>
          <a:ext cx="0" cy="201736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228600</xdr:colOff>
      <xdr:row>11</xdr:row>
      <xdr:rowOff>0</xdr:rowOff>
    </xdr:from>
    <xdr:to>
      <xdr:col>6</xdr:col>
      <xdr:colOff>228600</xdr:colOff>
      <xdr:row>12</xdr:row>
      <xdr:rowOff>0</xdr:rowOff>
    </xdr:to>
    <xdr:cxnSp macro="">
      <xdr:nvCxnSpPr>
        <xdr:cNvPr id="30" name="Rechte verbindingslijn met pijl 29">
          <a:extLst>
            <a:ext uri="{FF2B5EF4-FFF2-40B4-BE49-F238E27FC236}">
              <a16:creationId xmlns:a16="http://schemas.microsoft.com/office/drawing/2014/main" id="{FA36D7E0-1DF0-4299-8012-0ED4419B5E05}"/>
            </a:ext>
          </a:extLst>
        </xdr:cNvPr>
        <xdr:cNvCxnSpPr/>
      </xdr:nvCxnSpPr>
      <xdr:spPr>
        <a:xfrm flipH="1">
          <a:off x="11244532" y="2320506"/>
          <a:ext cx="0" cy="224286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538162</xdr:colOff>
      <xdr:row>9</xdr:row>
      <xdr:rowOff>252411</xdr:rowOff>
    </xdr:from>
    <xdr:to>
      <xdr:col>4</xdr:col>
      <xdr:colOff>72562</xdr:colOff>
      <xdr:row>9</xdr:row>
      <xdr:rowOff>252411</xdr:rowOff>
    </xdr:to>
    <xdr:cxnSp macro="">
      <xdr:nvCxnSpPr>
        <xdr:cNvPr id="31" name="Rechte verbindingslijn met pijl 30">
          <a:extLst>
            <a:ext uri="{FF2B5EF4-FFF2-40B4-BE49-F238E27FC236}">
              <a16:creationId xmlns:a16="http://schemas.microsoft.com/office/drawing/2014/main" id="{2FB09AA1-741B-4A41-A5B9-15AADB96ABC7}"/>
            </a:ext>
          </a:extLst>
        </xdr:cNvPr>
        <xdr:cNvCxnSpPr/>
      </xdr:nvCxnSpPr>
      <xdr:spPr>
        <a:xfrm rot="16200000" flipH="1">
          <a:off x="9768539" y="2020713"/>
          <a:ext cx="0" cy="15550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338700</xdr:colOff>
      <xdr:row>10</xdr:row>
      <xdr:rowOff>5174</xdr:rowOff>
    </xdr:from>
    <xdr:to>
      <xdr:col>10</xdr:col>
      <xdr:colOff>338700</xdr:colOff>
      <xdr:row>11</xdr:row>
      <xdr:rowOff>14849</xdr:rowOff>
    </xdr:to>
    <xdr:cxnSp macro="">
      <xdr:nvCxnSpPr>
        <xdr:cNvPr id="32" name="Rechte verbindingslijn met pijl 31">
          <a:extLst>
            <a:ext uri="{FF2B5EF4-FFF2-40B4-BE49-F238E27FC236}">
              <a16:creationId xmlns:a16="http://schemas.microsoft.com/office/drawing/2014/main" id="{8D364767-5823-4DB0-AD4F-16CB60A57E44}"/>
            </a:ext>
          </a:extLst>
        </xdr:cNvPr>
        <xdr:cNvCxnSpPr/>
      </xdr:nvCxnSpPr>
      <xdr:spPr>
        <a:xfrm rot="10800000" flipV="1">
          <a:off x="13839040" y="2101393"/>
          <a:ext cx="0" cy="23396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314325</xdr:colOff>
      <xdr:row>8</xdr:row>
      <xdr:rowOff>0</xdr:rowOff>
    </xdr:from>
    <xdr:to>
      <xdr:col>3</xdr:col>
      <xdr:colOff>314325</xdr:colOff>
      <xdr:row>8</xdr:row>
      <xdr:rowOff>304800</xdr:rowOff>
    </xdr:to>
    <xdr:cxnSp macro="">
      <xdr:nvCxnSpPr>
        <xdr:cNvPr id="33" name="Rechte verbindingslijn met pijl 32">
          <a:extLst>
            <a:ext uri="{FF2B5EF4-FFF2-40B4-BE49-F238E27FC236}">
              <a16:creationId xmlns:a16="http://schemas.microsoft.com/office/drawing/2014/main" id="{268BFF8B-6576-435C-B0B5-74A507D50C19}"/>
            </a:ext>
          </a:extLst>
        </xdr:cNvPr>
        <xdr:cNvCxnSpPr/>
      </xdr:nvCxnSpPr>
      <xdr:spPr>
        <a:xfrm flipH="1">
          <a:off x="9466951" y="1595887"/>
          <a:ext cx="0" cy="253041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323850</xdr:colOff>
      <xdr:row>8</xdr:row>
      <xdr:rowOff>9525</xdr:rowOff>
    </xdr:from>
    <xdr:to>
      <xdr:col>7</xdr:col>
      <xdr:colOff>323850</xdr:colOff>
      <xdr:row>9</xdr:row>
      <xdr:rowOff>9525</xdr:rowOff>
    </xdr:to>
    <xdr:cxnSp macro="">
      <xdr:nvCxnSpPr>
        <xdr:cNvPr id="34" name="Rechte verbindingslijn met pijl 33">
          <a:extLst>
            <a:ext uri="{FF2B5EF4-FFF2-40B4-BE49-F238E27FC236}">
              <a16:creationId xmlns:a16="http://schemas.microsoft.com/office/drawing/2014/main" id="{0EDE032E-E4D1-4B64-AF4A-BB8A6C70CC19}"/>
            </a:ext>
          </a:extLst>
        </xdr:cNvPr>
        <xdr:cNvCxnSpPr/>
      </xdr:nvCxnSpPr>
      <xdr:spPr>
        <a:xfrm flipH="1">
          <a:off x="11960884" y="1605412"/>
          <a:ext cx="0" cy="250166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333375</xdr:colOff>
      <xdr:row>8</xdr:row>
      <xdr:rowOff>28575</xdr:rowOff>
    </xdr:from>
    <xdr:to>
      <xdr:col>5</xdr:col>
      <xdr:colOff>333375</xdr:colOff>
      <xdr:row>9</xdr:row>
      <xdr:rowOff>0</xdr:rowOff>
    </xdr:to>
    <xdr:cxnSp macro="">
      <xdr:nvCxnSpPr>
        <xdr:cNvPr id="35" name="Rechte verbindingslijn met pijl 34">
          <a:extLst>
            <a:ext uri="{FF2B5EF4-FFF2-40B4-BE49-F238E27FC236}">
              <a16:creationId xmlns:a16="http://schemas.microsoft.com/office/drawing/2014/main" id="{0731E01A-0ED6-46E2-899C-5D4EAE4696F8}"/>
            </a:ext>
          </a:extLst>
        </xdr:cNvPr>
        <xdr:cNvCxnSpPr/>
      </xdr:nvCxnSpPr>
      <xdr:spPr>
        <a:xfrm flipH="1">
          <a:off x="10728205" y="1624462"/>
          <a:ext cx="0" cy="221591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190500</xdr:colOff>
      <xdr:row>9</xdr:row>
      <xdr:rowOff>19049</xdr:rowOff>
    </xdr:from>
    <xdr:to>
      <xdr:col>11</xdr:col>
      <xdr:colOff>190500</xdr:colOff>
      <xdr:row>11</xdr:row>
      <xdr:rowOff>290399</xdr:rowOff>
    </xdr:to>
    <xdr:cxnSp macro="">
      <xdr:nvCxnSpPr>
        <xdr:cNvPr id="36" name="Rechte verbindingslijn met pijl 35">
          <a:extLst>
            <a:ext uri="{FF2B5EF4-FFF2-40B4-BE49-F238E27FC236}">
              <a16:creationId xmlns:a16="http://schemas.microsoft.com/office/drawing/2014/main" id="{F15EA1D8-0633-4F1D-B5EA-6AA48D0DA648}"/>
            </a:ext>
          </a:extLst>
        </xdr:cNvPr>
        <xdr:cNvCxnSpPr/>
      </xdr:nvCxnSpPr>
      <xdr:spPr>
        <a:xfrm flipH="1">
          <a:off x="14311942" y="1865102"/>
          <a:ext cx="0" cy="67679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542925</xdr:colOff>
      <xdr:row>11</xdr:row>
      <xdr:rowOff>142875</xdr:rowOff>
    </xdr:from>
    <xdr:to>
      <xdr:col>10</xdr:col>
      <xdr:colOff>542925</xdr:colOff>
      <xdr:row>12</xdr:row>
      <xdr:rowOff>44550</xdr:rowOff>
    </xdr:to>
    <xdr:cxnSp macro="">
      <xdr:nvCxnSpPr>
        <xdr:cNvPr id="37" name="Rechte verbindingslijn met pijl 36">
          <a:extLst>
            <a:ext uri="{FF2B5EF4-FFF2-40B4-BE49-F238E27FC236}">
              <a16:creationId xmlns:a16="http://schemas.microsoft.com/office/drawing/2014/main" id="{8625EC73-4CDA-42C3-8ED5-842E89F3B2B5}"/>
            </a:ext>
          </a:extLst>
        </xdr:cNvPr>
        <xdr:cNvCxnSpPr/>
      </xdr:nvCxnSpPr>
      <xdr:spPr>
        <a:xfrm flipH="1">
          <a:off x="14043265" y="2463381"/>
          <a:ext cx="0" cy="125961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538162</xdr:colOff>
      <xdr:row>9</xdr:row>
      <xdr:rowOff>252411</xdr:rowOff>
    </xdr:from>
    <xdr:to>
      <xdr:col>6</xdr:col>
      <xdr:colOff>72562</xdr:colOff>
      <xdr:row>9</xdr:row>
      <xdr:rowOff>252411</xdr:rowOff>
    </xdr:to>
    <xdr:cxnSp macro="">
      <xdr:nvCxnSpPr>
        <xdr:cNvPr id="38" name="Rechte verbindingslijn met pijl 37">
          <a:extLst>
            <a:ext uri="{FF2B5EF4-FFF2-40B4-BE49-F238E27FC236}">
              <a16:creationId xmlns:a16="http://schemas.microsoft.com/office/drawing/2014/main" id="{8278DC3C-3E21-46AC-AEEA-9BA0CED5DC16}"/>
            </a:ext>
          </a:extLst>
        </xdr:cNvPr>
        <xdr:cNvCxnSpPr/>
      </xdr:nvCxnSpPr>
      <xdr:spPr>
        <a:xfrm rot="16200000" flipH="1">
          <a:off x="11010743" y="2020713"/>
          <a:ext cx="0" cy="15550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538162</xdr:colOff>
      <xdr:row>9</xdr:row>
      <xdr:rowOff>252411</xdr:rowOff>
    </xdr:from>
    <xdr:to>
      <xdr:col>8</xdr:col>
      <xdr:colOff>72562</xdr:colOff>
      <xdr:row>9</xdr:row>
      <xdr:rowOff>252411</xdr:rowOff>
    </xdr:to>
    <xdr:cxnSp macro="">
      <xdr:nvCxnSpPr>
        <xdr:cNvPr id="39" name="Rechte verbindingslijn met pijl 38">
          <a:extLst>
            <a:ext uri="{FF2B5EF4-FFF2-40B4-BE49-F238E27FC236}">
              <a16:creationId xmlns:a16="http://schemas.microsoft.com/office/drawing/2014/main" id="{3BA0853D-BC25-4688-89A9-F3D7BAEDB601}"/>
            </a:ext>
          </a:extLst>
        </xdr:cNvPr>
        <xdr:cNvCxnSpPr/>
      </xdr:nvCxnSpPr>
      <xdr:spPr>
        <a:xfrm rot="16200000" flipH="1">
          <a:off x="12252947" y="2020713"/>
          <a:ext cx="0" cy="15550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323850</xdr:colOff>
      <xdr:row>8</xdr:row>
      <xdr:rowOff>9525</xdr:rowOff>
    </xdr:from>
    <xdr:to>
      <xdr:col>10</xdr:col>
      <xdr:colOff>323850</xdr:colOff>
      <xdr:row>9</xdr:row>
      <xdr:rowOff>9525</xdr:rowOff>
    </xdr:to>
    <xdr:cxnSp macro="">
      <xdr:nvCxnSpPr>
        <xdr:cNvPr id="40" name="Rechte verbindingslijn met pijl 39">
          <a:extLst>
            <a:ext uri="{FF2B5EF4-FFF2-40B4-BE49-F238E27FC236}">
              <a16:creationId xmlns:a16="http://schemas.microsoft.com/office/drawing/2014/main" id="{18F62EE1-1E3F-4631-ADAB-558D049107F4}"/>
            </a:ext>
          </a:extLst>
        </xdr:cNvPr>
        <xdr:cNvCxnSpPr/>
      </xdr:nvCxnSpPr>
      <xdr:spPr>
        <a:xfrm flipH="1">
          <a:off x="13824190" y="1605412"/>
          <a:ext cx="0" cy="250166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538162</xdr:colOff>
      <xdr:row>9</xdr:row>
      <xdr:rowOff>252411</xdr:rowOff>
    </xdr:from>
    <xdr:to>
      <xdr:col>6</xdr:col>
      <xdr:colOff>72562</xdr:colOff>
      <xdr:row>9</xdr:row>
      <xdr:rowOff>252411</xdr:rowOff>
    </xdr:to>
    <xdr:cxnSp macro="">
      <xdr:nvCxnSpPr>
        <xdr:cNvPr id="41" name="Rechte verbindingslijn met pijl 40">
          <a:extLst>
            <a:ext uri="{FF2B5EF4-FFF2-40B4-BE49-F238E27FC236}">
              <a16:creationId xmlns:a16="http://schemas.microsoft.com/office/drawing/2014/main" id="{1A1C1677-01A9-4ACC-A532-8F72CF27A05A}"/>
            </a:ext>
          </a:extLst>
        </xdr:cNvPr>
        <xdr:cNvCxnSpPr/>
      </xdr:nvCxnSpPr>
      <xdr:spPr>
        <a:xfrm rot="16200000" flipH="1">
          <a:off x="11010743" y="2020713"/>
          <a:ext cx="0" cy="155502"/>
        </a:xfrm>
        <a:prstGeom prst="straightConnector1">
          <a:avLst/>
        </a:prstGeom>
        <a:ln>
          <a:solidFill>
            <a:srgbClr val="00B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538162</xdr:colOff>
      <xdr:row>9</xdr:row>
      <xdr:rowOff>252411</xdr:rowOff>
    </xdr:from>
    <xdr:to>
      <xdr:col>6</xdr:col>
      <xdr:colOff>72562</xdr:colOff>
      <xdr:row>9</xdr:row>
      <xdr:rowOff>252411</xdr:rowOff>
    </xdr:to>
    <xdr:cxnSp macro="">
      <xdr:nvCxnSpPr>
        <xdr:cNvPr id="42" name="Rechte verbindingslijn met pijl 41">
          <a:extLst>
            <a:ext uri="{FF2B5EF4-FFF2-40B4-BE49-F238E27FC236}">
              <a16:creationId xmlns:a16="http://schemas.microsoft.com/office/drawing/2014/main" id="{154D47B6-7283-4DFF-8FB8-58ABD96C648E}"/>
            </a:ext>
          </a:extLst>
        </xdr:cNvPr>
        <xdr:cNvCxnSpPr/>
      </xdr:nvCxnSpPr>
      <xdr:spPr>
        <a:xfrm rot="16200000" flipH="1">
          <a:off x="11010743" y="2020713"/>
          <a:ext cx="0" cy="15550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538162</xdr:colOff>
      <xdr:row>9</xdr:row>
      <xdr:rowOff>252411</xdr:rowOff>
    </xdr:from>
    <xdr:to>
      <xdr:col>8</xdr:col>
      <xdr:colOff>72562</xdr:colOff>
      <xdr:row>9</xdr:row>
      <xdr:rowOff>252411</xdr:rowOff>
    </xdr:to>
    <xdr:cxnSp macro="">
      <xdr:nvCxnSpPr>
        <xdr:cNvPr id="43" name="Rechte verbindingslijn met pijl 42">
          <a:extLst>
            <a:ext uri="{FF2B5EF4-FFF2-40B4-BE49-F238E27FC236}">
              <a16:creationId xmlns:a16="http://schemas.microsoft.com/office/drawing/2014/main" id="{1075B427-DD97-4913-A4D6-D4FAC96723DF}"/>
            </a:ext>
          </a:extLst>
        </xdr:cNvPr>
        <xdr:cNvCxnSpPr/>
      </xdr:nvCxnSpPr>
      <xdr:spPr>
        <a:xfrm rot="16200000" flipH="1">
          <a:off x="12252947" y="2020713"/>
          <a:ext cx="0" cy="155502"/>
        </a:xfrm>
        <a:prstGeom prst="straightConnector1">
          <a:avLst/>
        </a:prstGeom>
        <a:ln>
          <a:solidFill>
            <a:srgbClr val="00B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538162</xdr:colOff>
      <xdr:row>9</xdr:row>
      <xdr:rowOff>252411</xdr:rowOff>
    </xdr:from>
    <xdr:to>
      <xdr:col>8</xdr:col>
      <xdr:colOff>72562</xdr:colOff>
      <xdr:row>9</xdr:row>
      <xdr:rowOff>252411</xdr:rowOff>
    </xdr:to>
    <xdr:cxnSp macro="">
      <xdr:nvCxnSpPr>
        <xdr:cNvPr id="44" name="Rechte verbindingslijn met pijl 43">
          <a:extLst>
            <a:ext uri="{FF2B5EF4-FFF2-40B4-BE49-F238E27FC236}">
              <a16:creationId xmlns:a16="http://schemas.microsoft.com/office/drawing/2014/main" id="{0C26F82A-8047-45F3-B1D8-FA9D536E84B8}"/>
            </a:ext>
          </a:extLst>
        </xdr:cNvPr>
        <xdr:cNvCxnSpPr/>
      </xdr:nvCxnSpPr>
      <xdr:spPr>
        <a:xfrm rot="16200000" flipH="1">
          <a:off x="12252947" y="2020713"/>
          <a:ext cx="0" cy="15550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538162</xdr:colOff>
      <xdr:row>9</xdr:row>
      <xdr:rowOff>252411</xdr:rowOff>
    </xdr:from>
    <xdr:to>
      <xdr:col>6</xdr:col>
      <xdr:colOff>72562</xdr:colOff>
      <xdr:row>9</xdr:row>
      <xdr:rowOff>252411</xdr:rowOff>
    </xdr:to>
    <xdr:cxnSp macro="">
      <xdr:nvCxnSpPr>
        <xdr:cNvPr id="45" name="Rechte verbindingslijn met pijl 44">
          <a:extLst>
            <a:ext uri="{FF2B5EF4-FFF2-40B4-BE49-F238E27FC236}">
              <a16:creationId xmlns:a16="http://schemas.microsoft.com/office/drawing/2014/main" id="{BDF17B5A-8734-46A0-8806-5E15D482CF12}"/>
            </a:ext>
          </a:extLst>
        </xdr:cNvPr>
        <xdr:cNvCxnSpPr/>
      </xdr:nvCxnSpPr>
      <xdr:spPr>
        <a:xfrm rot="16200000" flipH="1">
          <a:off x="11010743" y="2020713"/>
          <a:ext cx="0" cy="155502"/>
        </a:xfrm>
        <a:prstGeom prst="straightConnector1">
          <a:avLst/>
        </a:prstGeom>
        <a:ln>
          <a:solidFill>
            <a:srgbClr val="00B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538162</xdr:colOff>
      <xdr:row>9</xdr:row>
      <xdr:rowOff>252411</xdr:rowOff>
    </xdr:from>
    <xdr:to>
      <xdr:col>6</xdr:col>
      <xdr:colOff>72562</xdr:colOff>
      <xdr:row>9</xdr:row>
      <xdr:rowOff>252411</xdr:rowOff>
    </xdr:to>
    <xdr:cxnSp macro="">
      <xdr:nvCxnSpPr>
        <xdr:cNvPr id="46" name="Rechte verbindingslijn met pijl 45">
          <a:extLst>
            <a:ext uri="{FF2B5EF4-FFF2-40B4-BE49-F238E27FC236}">
              <a16:creationId xmlns:a16="http://schemas.microsoft.com/office/drawing/2014/main" id="{82D0EEBE-7EF7-4A1A-8BAD-F399C29844F1}"/>
            </a:ext>
          </a:extLst>
        </xdr:cNvPr>
        <xdr:cNvCxnSpPr/>
      </xdr:nvCxnSpPr>
      <xdr:spPr>
        <a:xfrm rot="16200000" flipH="1">
          <a:off x="11010743" y="2020713"/>
          <a:ext cx="0" cy="15550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538162</xdr:colOff>
      <xdr:row>9</xdr:row>
      <xdr:rowOff>252411</xdr:rowOff>
    </xdr:from>
    <xdr:to>
      <xdr:col>16</xdr:col>
      <xdr:colOff>72562</xdr:colOff>
      <xdr:row>9</xdr:row>
      <xdr:rowOff>252411</xdr:rowOff>
    </xdr:to>
    <xdr:cxnSp macro="">
      <xdr:nvCxnSpPr>
        <xdr:cNvPr id="47" name="Rechte verbindingslijn met pijl 46">
          <a:extLst>
            <a:ext uri="{FF2B5EF4-FFF2-40B4-BE49-F238E27FC236}">
              <a16:creationId xmlns:a16="http://schemas.microsoft.com/office/drawing/2014/main" id="{D5C6F48E-E2BD-40A6-9C45-3329606FC9C0}"/>
            </a:ext>
          </a:extLst>
        </xdr:cNvPr>
        <xdr:cNvCxnSpPr/>
      </xdr:nvCxnSpPr>
      <xdr:spPr>
        <a:xfrm rot="16200000" flipH="1">
          <a:off x="17221762" y="2020713"/>
          <a:ext cx="0" cy="155502"/>
        </a:xfrm>
        <a:prstGeom prst="straightConnector1">
          <a:avLst/>
        </a:prstGeom>
        <a:ln>
          <a:solidFill>
            <a:srgbClr val="00B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538162</xdr:colOff>
      <xdr:row>9</xdr:row>
      <xdr:rowOff>252411</xdr:rowOff>
    </xdr:from>
    <xdr:to>
      <xdr:col>16</xdr:col>
      <xdr:colOff>72562</xdr:colOff>
      <xdr:row>9</xdr:row>
      <xdr:rowOff>252411</xdr:rowOff>
    </xdr:to>
    <xdr:cxnSp macro="">
      <xdr:nvCxnSpPr>
        <xdr:cNvPr id="48" name="Rechte verbindingslijn met pijl 47">
          <a:extLst>
            <a:ext uri="{FF2B5EF4-FFF2-40B4-BE49-F238E27FC236}">
              <a16:creationId xmlns:a16="http://schemas.microsoft.com/office/drawing/2014/main" id="{D0355A6C-1C3F-4864-99A1-8AC414164AAE}"/>
            </a:ext>
          </a:extLst>
        </xdr:cNvPr>
        <xdr:cNvCxnSpPr/>
      </xdr:nvCxnSpPr>
      <xdr:spPr>
        <a:xfrm rot="16200000" flipH="1">
          <a:off x="17221762" y="2020713"/>
          <a:ext cx="0" cy="15550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538162</xdr:colOff>
      <xdr:row>9</xdr:row>
      <xdr:rowOff>252411</xdr:rowOff>
    </xdr:from>
    <xdr:to>
      <xdr:col>18</xdr:col>
      <xdr:colOff>72562</xdr:colOff>
      <xdr:row>9</xdr:row>
      <xdr:rowOff>252411</xdr:rowOff>
    </xdr:to>
    <xdr:cxnSp macro="">
      <xdr:nvCxnSpPr>
        <xdr:cNvPr id="49" name="Rechte verbindingslijn met pijl 48">
          <a:extLst>
            <a:ext uri="{FF2B5EF4-FFF2-40B4-BE49-F238E27FC236}">
              <a16:creationId xmlns:a16="http://schemas.microsoft.com/office/drawing/2014/main" id="{D15DB328-B39A-4E14-B07A-07DFD16C7AE2}"/>
            </a:ext>
          </a:extLst>
        </xdr:cNvPr>
        <xdr:cNvCxnSpPr/>
      </xdr:nvCxnSpPr>
      <xdr:spPr>
        <a:xfrm rot="16200000" flipH="1">
          <a:off x="18463966" y="2020713"/>
          <a:ext cx="0" cy="155502"/>
        </a:xfrm>
        <a:prstGeom prst="straightConnector1">
          <a:avLst/>
        </a:prstGeom>
        <a:ln>
          <a:solidFill>
            <a:srgbClr val="00B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538162</xdr:colOff>
      <xdr:row>9</xdr:row>
      <xdr:rowOff>252411</xdr:rowOff>
    </xdr:from>
    <xdr:to>
      <xdr:col>18</xdr:col>
      <xdr:colOff>72562</xdr:colOff>
      <xdr:row>9</xdr:row>
      <xdr:rowOff>252411</xdr:rowOff>
    </xdr:to>
    <xdr:cxnSp macro="">
      <xdr:nvCxnSpPr>
        <xdr:cNvPr id="50" name="Rechte verbindingslijn met pijl 49">
          <a:extLst>
            <a:ext uri="{FF2B5EF4-FFF2-40B4-BE49-F238E27FC236}">
              <a16:creationId xmlns:a16="http://schemas.microsoft.com/office/drawing/2014/main" id="{FE51FD49-4D46-4780-A069-80EB6F4563A5}"/>
            </a:ext>
          </a:extLst>
        </xdr:cNvPr>
        <xdr:cNvCxnSpPr/>
      </xdr:nvCxnSpPr>
      <xdr:spPr>
        <a:xfrm rot="16200000" flipH="1">
          <a:off x="18463966" y="2020713"/>
          <a:ext cx="0" cy="15550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538162</xdr:colOff>
      <xdr:row>9</xdr:row>
      <xdr:rowOff>252411</xdr:rowOff>
    </xdr:from>
    <xdr:to>
      <xdr:col>20</xdr:col>
      <xdr:colOff>72562</xdr:colOff>
      <xdr:row>9</xdr:row>
      <xdr:rowOff>252411</xdr:rowOff>
    </xdr:to>
    <xdr:cxnSp macro="">
      <xdr:nvCxnSpPr>
        <xdr:cNvPr id="51" name="Rechte verbindingslijn met pijl 50">
          <a:extLst>
            <a:ext uri="{FF2B5EF4-FFF2-40B4-BE49-F238E27FC236}">
              <a16:creationId xmlns:a16="http://schemas.microsoft.com/office/drawing/2014/main" id="{0ACF9D6D-A31E-4D44-ADF7-4070B4206155}"/>
            </a:ext>
          </a:extLst>
        </xdr:cNvPr>
        <xdr:cNvCxnSpPr/>
      </xdr:nvCxnSpPr>
      <xdr:spPr>
        <a:xfrm rot="16200000" flipH="1">
          <a:off x="19706170" y="2020713"/>
          <a:ext cx="0" cy="155501"/>
        </a:xfrm>
        <a:prstGeom prst="straightConnector1">
          <a:avLst/>
        </a:prstGeom>
        <a:ln>
          <a:solidFill>
            <a:srgbClr val="00B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538162</xdr:colOff>
      <xdr:row>9</xdr:row>
      <xdr:rowOff>252411</xdr:rowOff>
    </xdr:from>
    <xdr:to>
      <xdr:col>20</xdr:col>
      <xdr:colOff>72562</xdr:colOff>
      <xdr:row>9</xdr:row>
      <xdr:rowOff>252411</xdr:rowOff>
    </xdr:to>
    <xdr:cxnSp macro="">
      <xdr:nvCxnSpPr>
        <xdr:cNvPr id="52" name="Rechte verbindingslijn met pijl 51">
          <a:extLst>
            <a:ext uri="{FF2B5EF4-FFF2-40B4-BE49-F238E27FC236}">
              <a16:creationId xmlns:a16="http://schemas.microsoft.com/office/drawing/2014/main" id="{BCAA8D71-8EAB-4A48-90E7-DB0181BE106D}"/>
            </a:ext>
          </a:extLst>
        </xdr:cNvPr>
        <xdr:cNvCxnSpPr/>
      </xdr:nvCxnSpPr>
      <xdr:spPr>
        <a:xfrm rot="16200000" flipH="1">
          <a:off x="19706170" y="2020713"/>
          <a:ext cx="0" cy="155501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323850</xdr:colOff>
      <xdr:row>8</xdr:row>
      <xdr:rowOff>9525</xdr:rowOff>
    </xdr:from>
    <xdr:to>
      <xdr:col>22</xdr:col>
      <xdr:colOff>323850</xdr:colOff>
      <xdr:row>9</xdr:row>
      <xdr:rowOff>9525</xdr:rowOff>
    </xdr:to>
    <xdr:cxnSp macro="">
      <xdr:nvCxnSpPr>
        <xdr:cNvPr id="53" name="Rechte verbindingslijn met pijl 52">
          <a:extLst>
            <a:ext uri="{FF2B5EF4-FFF2-40B4-BE49-F238E27FC236}">
              <a16:creationId xmlns:a16="http://schemas.microsoft.com/office/drawing/2014/main" id="{93788A8E-3E8C-4D82-8CF1-DBF0B48C3EE5}"/>
            </a:ext>
          </a:extLst>
        </xdr:cNvPr>
        <xdr:cNvCxnSpPr/>
      </xdr:nvCxnSpPr>
      <xdr:spPr>
        <a:xfrm flipH="1">
          <a:off x="21277412" y="1605412"/>
          <a:ext cx="0" cy="250166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219075</xdr:colOff>
      <xdr:row>10</xdr:row>
      <xdr:rowOff>304800</xdr:rowOff>
    </xdr:from>
    <xdr:to>
      <xdr:col>18</xdr:col>
      <xdr:colOff>219075</xdr:colOff>
      <xdr:row>11</xdr:row>
      <xdr:rowOff>304800</xdr:rowOff>
    </xdr:to>
    <xdr:cxnSp macro="">
      <xdr:nvCxnSpPr>
        <xdr:cNvPr id="54" name="Rechte verbindingslijn met pijl 53">
          <a:extLst>
            <a:ext uri="{FF2B5EF4-FFF2-40B4-BE49-F238E27FC236}">
              <a16:creationId xmlns:a16="http://schemas.microsoft.com/office/drawing/2014/main" id="{91B3729B-3191-444C-93A8-F9811B5E8DFE}"/>
            </a:ext>
          </a:extLst>
        </xdr:cNvPr>
        <xdr:cNvCxnSpPr/>
      </xdr:nvCxnSpPr>
      <xdr:spPr>
        <a:xfrm flipH="1">
          <a:off x="18688230" y="2323381"/>
          <a:ext cx="0" cy="224287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219075</xdr:colOff>
      <xdr:row>10</xdr:row>
      <xdr:rowOff>304800</xdr:rowOff>
    </xdr:from>
    <xdr:to>
      <xdr:col>20</xdr:col>
      <xdr:colOff>219075</xdr:colOff>
      <xdr:row>11</xdr:row>
      <xdr:rowOff>304800</xdr:rowOff>
    </xdr:to>
    <xdr:cxnSp macro="">
      <xdr:nvCxnSpPr>
        <xdr:cNvPr id="55" name="Rechte verbindingslijn met pijl 54">
          <a:extLst>
            <a:ext uri="{FF2B5EF4-FFF2-40B4-BE49-F238E27FC236}">
              <a16:creationId xmlns:a16="http://schemas.microsoft.com/office/drawing/2014/main" id="{566DF678-9EAE-4E1A-BF2D-0865B333F3E2}"/>
            </a:ext>
          </a:extLst>
        </xdr:cNvPr>
        <xdr:cNvCxnSpPr/>
      </xdr:nvCxnSpPr>
      <xdr:spPr>
        <a:xfrm flipH="1">
          <a:off x="19930433" y="2323381"/>
          <a:ext cx="0" cy="224287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68377-AAA0-43D9-BD93-33137DFBF117}">
  <dimension ref="B1:W27"/>
  <sheetViews>
    <sheetView tabSelected="1" zoomScaleNormal="100" workbookViewId="0">
      <selection activeCell="D8" sqref="D8"/>
    </sheetView>
  </sheetViews>
  <sheetFormatPr defaultRowHeight="14.3" x14ac:dyDescent="0.25"/>
  <cols>
    <col min="1" max="1" width="2.125" customWidth="1"/>
    <col min="2" max="2" width="2.875" customWidth="1"/>
    <col min="3" max="3" width="15" customWidth="1"/>
    <col min="4" max="6" width="9.375" customWidth="1"/>
    <col min="7" max="7" width="3.25" customWidth="1"/>
    <col min="8" max="8" width="7" customWidth="1"/>
    <col min="9" max="9" width="15" style="1" customWidth="1"/>
    <col min="10" max="12" width="6.875" style="1" customWidth="1"/>
    <col min="13" max="13" width="6.375" style="1" customWidth="1"/>
    <col min="14" max="14" width="2.25" style="1" customWidth="1"/>
    <col min="15" max="15" width="15" style="1" customWidth="1"/>
    <col min="16" max="19" width="5.125" style="1" customWidth="1"/>
    <col min="20" max="20" width="6.375" style="1" customWidth="1"/>
    <col min="21" max="21" width="2.375" style="1" customWidth="1"/>
    <col min="22" max="23" width="6.375" style="1" customWidth="1"/>
  </cols>
  <sheetData>
    <row r="1" spans="2:23" ht="5.95" customHeight="1" thickBot="1" x14ac:dyDescent="0.3"/>
    <row r="2" spans="2:23" ht="22.1" customHeight="1" x14ac:dyDescent="0.25">
      <c r="J2" s="123"/>
      <c r="W2" s="130" t="s">
        <v>42</v>
      </c>
    </row>
    <row r="3" spans="2:23" ht="22.1" customHeight="1" x14ac:dyDescent="0.25">
      <c r="W3" s="131" t="s">
        <v>43</v>
      </c>
    </row>
    <row r="4" spans="2:23" s="4" customFormat="1" ht="22.1" customHeight="1" thickBot="1" x14ac:dyDescent="0.3"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32">
        <v>2</v>
      </c>
    </row>
    <row r="5" spans="2:23" ht="20.399999999999999" customHeight="1" x14ac:dyDescent="0.25">
      <c r="B5" s="125"/>
      <c r="C5" s="126"/>
      <c r="D5" s="126" t="s">
        <v>31</v>
      </c>
      <c r="E5" s="127"/>
      <c r="F5" s="127"/>
      <c r="G5" s="128"/>
    </row>
    <row r="6" spans="2:23" ht="17" customHeight="1" thickBot="1" x14ac:dyDescent="0.3">
      <c r="B6" s="100"/>
      <c r="D6" s="105"/>
      <c r="E6" s="106" t="s">
        <v>30</v>
      </c>
      <c r="F6" s="107"/>
      <c r="G6" s="88"/>
      <c r="J6" s="108"/>
      <c r="K6" s="109" t="s">
        <v>30</v>
      </c>
      <c r="L6" s="110"/>
      <c r="M6" s="71"/>
      <c r="P6" s="108"/>
      <c r="Q6" s="110"/>
      <c r="R6" s="109" t="s">
        <v>29</v>
      </c>
      <c r="S6" s="110"/>
      <c r="T6" s="111"/>
    </row>
    <row r="7" spans="2:23" ht="18" customHeight="1" thickTop="1" thickBot="1" x14ac:dyDescent="0.4">
      <c r="B7" s="100"/>
      <c r="C7" s="129" t="str">
        <f>I7</f>
        <v>Team1</v>
      </c>
      <c r="D7" s="113" t="s">
        <v>18</v>
      </c>
      <c r="E7" s="113" t="s">
        <v>19</v>
      </c>
      <c r="F7" s="113" t="s">
        <v>20</v>
      </c>
      <c r="G7" s="88"/>
      <c r="I7" s="129" t="s">
        <v>34</v>
      </c>
      <c r="J7" s="114" t="s">
        <v>18</v>
      </c>
      <c r="K7" s="114" t="s">
        <v>19</v>
      </c>
      <c r="L7" s="114" t="s">
        <v>20</v>
      </c>
      <c r="M7" s="114" t="s">
        <v>14</v>
      </c>
      <c r="O7" s="129" t="str">
        <f>I7</f>
        <v>Team1</v>
      </c>
      <c r="P7" s="114" t="s">
        <v>22</v>
      </c>
      <c r="Q7" s="114" t="s">
        <v>23</v>
      </c>
      <c r="R7" s="114" t="s">
        <v>24</v>
      </c>
      <c r="S7" s="115" t="s">
        <v>14</v>
      </c>
      <c r="T7" s="116" t="s">
        <v>21</v>
      </c>
    </row>
    <row r="8" spans="2:23" ht="18" customHeight="1" x14ac:dyDescent="0.35">
      <c r="B8" s="100"/>
      <c r="C8" s="117" t="str">
        <f>I8</f>
        <v>speler1</v>
      </c>
      <c r="D8" s="56"/>
      <c r="E8" s="56"/>
      <c r="F8" s="57"/>
      <c r="G8" s="88"/>
      <c r="I8" s="117" t="s">
        <v>32</v>
      </c>
      <c r="J8" s="90">
        <f>D8</f>
        <v>0</v>
      </c>
      <c r="K8" s="90">
        <f t="shared" ref="K8:L9" si="0">E8</f>
        <v>0</v>
      </c>
      <c r="L8" s="90">
        <f t="shared" si="0"/>
        <v>0</v>
      </c>
      <c r="M8" s="91">
        <f>PC!K7</f>
        <v>0</v>
      </c>
      <c r="O8" s="117" t="str">
        <f>I8</f>
        <v>speler1</v>
      </c>
      <c r="P8" s="118">
        <f>IF(J$10+J$17=0,0,PC!E7)</f>
        <v>0</v>
      </c>
      <c r="Q8" s="118">
        <f>IF(K$10+K$17=0,0,PC!G7)</f>
        <v>0</v>
      </c>
      <c r="R8" s="118">
        <f>IF(L$10+L$17=0,0,PC!I7)</f>
        <v>0</v>
      </c>
      <c r="S8" s="119">
        <f>IF(L$10+L$17=0,0,PC!L7)</f>
        <v>0</v>
      </c>
      <c r="T8" s="133">
        <f>SUM(P8:S8)</f>
        <v>0</v>
      </c>
    </row>
    <row r="9" spans="2:23" ht="18" customHeight="1" thickBot="1" x14ac:dyDescent="0.4">
      <c r="B9" s="100"/>
      <c r="C9" s="122" t="str">
        <f>I9</f>
        <v>speler2</v>
      </c>
      <c r="D9" s="58"/>
      <c r="E9" s="58"/>
      <c r="F9" s="59"/>
      <c r="G9" s="88"/>
      <c r="I9" s="120" t="s">
        <v>33</v>
      </c>
      <c r="J9" s="95">
        <f>D9</f>
        <v>0</v>
      </c>
      <c r="K9" s="95">
        <f t="shared" si="0"/>
        <v>0</v>
      </c>
      <c r="L9" s="95">
        <f t="shared" si="0"/>
        <v>0</v>
      </c>
      <c r="M9" s="96">
        <f>PC!K8</f>
        <v>0</v>
      </c>
      <c r="O9" s="120" t="str">
        <f>I9</f>
        <v>speler2</v>
      </c>
      <c r="P9" s="121">
        <f>IF(J$10+J$17=0,0,PC!E8)</f>
        <v>0</v>
      </c>
      <c r="Q9" s="121">
        <f>IF(K$10+K$17=0,0,PC!G8)</f>
        <v>0</v>
      </c>
      <c r="R9" s="121">
        <f>IF(L$10+L$17=0,0,PC!I8)</f>
        <v>0</v>
      </c>
      <c r="S9" s="119">
        <f>IF(L$10+L$17=0,0,PC!L8)</f>
        <v>0</v>
      </c>
      <c r="T9" s="134">
        <f>SUM(P9:S9)</f>
        <v>0</v>
      </c>
      <c r="W9"/>
    </row>
    <row r="10" spans="2:23" ht="20.05" customHeight="1" thickBot="1" x14ac:dyDescent="0.4">
      <c r="B10" s="100"/>
      <c r="G10" s="88"/>
      <c r="I10" s="102" t="s">
        <v>25</v>
      </c>
      <c r="J10" s="65">
        <f>PC!D10</f>
        <v>0</v>
      </c>
      <c r="K10" s="65">
        <f>PC!F10</f>
        <v>0</v>
      </c>
      <c r="L10" s="65">
        <f>PC!H10</f>
        <v>0</v>
      </c>
      <c r="M10" s="66">
        <f>PC!K10</f>
        <v>0</v>
      </c>
      <c r="O10" s="102" t="s">
        <v>25</v>
      </c>
      <c r="P10" s="103">
        <f>IF(J$10+J$17=0,0,$W$4*PC!E10)</f>
        <v>0</v>
      </c>
      <c r="Q10" s="103">
        <f>IF(K$10+K$17=0,0,$W$4*PC!G10)</f>
        <v>0</v>
      </c>
      <c r="R10" s="103">
        <f>IF(L$10+L$17=0,0,$W$4*PC!I10)</f>
        <v>0</v>
      </c>
      <c r="S10" s="104">
        <f>IF(L$10+L$17=0,0,$W$4*PC!K12)</f>
        <v>0</v>
      </c>
      <c r="T10" s="135">
        <f>SUM(P10:S10)</f>
        <v>0</v>
      </c>
      <c r="W10"/>
    </row>
    <row r="11" spans="2:23" ht="20.05" customHeight="1" thickBot="1" x14ac:dyDescent="0.4">
      <c r="B11" s="100"/>
      <c r="G11" s="88"/>
      <c r="N11"/>
      <c r="O11" s="70" t="s">
        <v>40</v>
      </c>
      <c r="P11" s="70">
        <f>SUM(P8:P10)</f>
        <v>0</v>
      </c>
      <c r="Q11" s="70">
        <f t="shared" ref="Q11" si="1">SUM(Q8:Q10)</f>
        <v>0</v>
      </c>
      <c r="R11" s="70">
        <f t="shared" ref="R11" si="2">SUM(R8:R10)</f>
        <v>0</v>
      </c>
      <c r="S11" s="70">
        <f t="shared" ref="S11" si="3">SUM(S8:S10)</f>
        <v>0</v>
      </c>
      <c r="T11" s="136">
        <f>SUM(T8:T10)</f>
        <v>0</v>
      </c>
      <c r="W11"/>
    </row>
    <row r="12" spans="2:23" ht="20.05" customHeight="1" thickTop="1" x14ac:dyDescent="0.25">
      <c r="B12" s="100"/>
      <c r="G12" s="88"/>
      <c r="W12"/>
    </row>
    <row r="13" spans="2:23" ht="18" customHeight="1" thickBot="1" x14ac:dyDescent="0.3">
      <c r="B13" s="100"/>
      <c r="C13" s="1"/>
      <c r="D13" s="105"/>
      <c r="E13" s="106" t="s">
        <v>30</v>
      </c>
      <c r="F13" s="107"/>
      <c r="G13" s="88"/>
      <c r="J13" s="108"/>
      <c r="K13" s="109" t="s">
        <v>30</v>
      </c>
      <c r="L13" s="110"/>
      <c r="M13" s="71"/>
      <c r="P13" s="108"/>
      <c r="Q13" s="110"/>
      <c r="R13" s="109" t="s">
        <v>29</v>
      </c>
      <c r="S13" s="110"/>
      <c r="T13" s="111"/>
      <c r="W13"/>
    </row>
    <row r="14" spans="2:23" ht="18" customHeight="1" thickTop="1" thickBot="1" x14ac:dyDescent="0.4">
      <c r="B14" s="100"/>
      <c r="C14" s="112" t="str">
        <f>I14</f>
        <v>Team2</v>
      </c>
      <c r="D14" s="113" t="s">
        <v>18</v>
      </c>
      <c r="E14" s="113" t="s">
        <v>19</v>
      </c>
      <c r="F14" s="113" t="s">
        <v>20</v>
      </c>
      <c r="G14" s="88"/>
      <c r="I14" s="112" t="s">
        <v>35</v>
      </c>
      <c r="J14" s="114" t="s">
        <v>18</v>
      </c>
      <c r="K14" s="114" t="s">
        <v>19</v>
      </c>
      <c r="L14" s="114" t="s">
        <v>20</v>
      </c>
      <c r="M14" s="114" t="s">
        <v>14</v>
      </c>
      <c r="O14" s="112" t="str">
        <f>I14</f>
        <v>Team2</v>
      </c>
      <c r="P14" s="114" t="s">
        <v>22</v>
      </c>
      <c r="Q14" s="114" t="s">
        <v>23</v>
      </c>
      <c r="R14" s="114" t="s">
        <v>24</v>
      </c>
      <c r="S14" s="115" t="s">
        <v>14</v>
      </c>
      <c r="T14" s="116" t="s">
        <v>21</v>
      </c>
      <c r="W14"/>
    </row>
    <row r="15" spans="2:23" ht="18" customHeight="1" x14ac:dyDescent="0.35">
      <c r="B15" s="100"/>
      <c r="C15" s="89" t="str">
        <f>I15</f>
        <v>speler1</v>
      </c>
      <c r="D15" s="56"/>
      <c r="E15" s="56"/>
      <c r="F15" s="57"/>
      <c r="G15" s="88"/>
      <c r="I15" s="89" t="s">
        <v>32</v>
      </c>
      <c r="J15" s="90">
        <f>D15</f>
        <v>0</v>
      </c>
      <c r="K15" s="90">
        <f t="shared" ref="K15:K16" si="4">E15</f>
        <v>0</v>
      </c>
      <c r="L15" s="90">
        <f t="shared" ref="L15:L16" si="5">F15</f>
        <v>0</v>
      </c>
      <c r="M15" s="91">
        <f>PC!W7</f>
        <v>0</v>
      </c>
      <c r="O15" s="89" t="str">
        <f>I15</f>
        <v>speler1</v>
      </c>
      <c r="P15" s="92">
        <f>IF(J$10+J$17=0,0,PC!Q7)</f>
        <v>0</v>
      </c>
      <c r="Q15" s="92">
        <f>IF(K$10+K$17=0,0,PC!S7)</f>
        <v>0</v>
      </c>
      <c r="R15" s="92">
        <f>IF(L$10+L$17=0,0,PC!U7)</f>
        <v>0</v>
      </c>
      <c r="S15" s="93">
        <f>IF(L$10+L$17=0,0,PC!X7)</f>
        <v>0</v>
      </c>
      <c r="T15" s="137">
        <f>SUM(P15:S15)</f>
        <v>0</v>
      </c>
      <c r="W15"/>
    </row>
    <row r="16" spans="2:23" ht="18" customHeight="1" thickBot="1" x14ac:dyDescent="0.4">
      <c r="B16" s="100"/>
      <c r="C16" s="101" t="str">
        <f>I16</f>
        <v>speler2</v>
      </c>
      <c r="D16" s="58"/>
      <c r="E16" s="58"/>
      <c r="F16" s="59"/>
      <c r="G16" s="88"/>
      <c r="I16" s="94" t="s">
        <v>33</v>
      </c>
      <c r="J16" s="95">
        <f>D16</f>
        <v>0</v>
      </c>
      <c r="K16" s="95">
        <f t="shared" si="4"/>
        <v>0</v>
      </c>
      <c r="L16" s="95">
        <f t="shared" si="5"/>
        <v>0</v>
      </c>
      <c r="M16" s="96">
        <f>PC!W8</f>
        <v>0</v>
      </c>
      <c r="O16" s="97" t="str">
        <f>I16</f>
        <v>speler2</v>
      </c>
      <c r="P16" s="98">
        <f>IF(J$10+J$17=0,0,PC!Q8)</f>
        <v>0</v>
      </c>
      <c r="Q16" s="98">
        <f>IF(K$10+K$17=0,0,PC!S8)</f>
        <v>0</v>
      </c>
      <c r="R16" s="98">
        <f>IF(L$10+L$17=0,0,PC!U8)</f>
        <v>0</v>
      </c>
      <c r="S16" s="99">
        <f>IF(L$10+L$17=0,0,PC!X8)</f>
        <v>0</v>
      </c>
      <c r="T16" s="138">
        <f>SUM(P16:S16)</f>
        <v>0</v>
      </c>
      <c r="W16"/>
    </row>
    <row r="17" spans="2:23" ht="20.05" customHeight="1" thickBot="1" x14ac:dyDescent="0.4">
      <c r="B17" s="60"/>
      <c r="C17" s="61"/>
      <c r="D17" s="61"/>
      <c r="E17" s="61"/>
      <c r="F17" s="61"/>
      <c r="G17" s="62"/>
      <c r="I17" s="63" t="s">
        <v>25</v>
      </c>
      <c r="J17" s="64">
        <f>PC!P10</f>
        <v>0</v>
      </c>
      <c r="K17" s="65">
        <f>PC!R10</f>
        <v>0</v>
      </c>
      <c r="L17" s="65">
        <f>PC!T10</f>
        <v>0</v>
      </c>
      <c r="M17" s="66">
        <f>PC!W10</f>
        <v>0</v>
      </c>
      <c r="O17" s="67" t="s">
        <v>25</v>
      </c>
      <c r="P17" s="68">
        <f>IF(J$10+J$17=0,0,$W$4*PC!Q10)</f>
        <v>0</v>
      </c>
      <c r="Q17" s="68">
        <f>IF(K$10+K$17=0,0,$W$4*PC!S10)</f>
        <v>0</v>
      </c>
      <c r="R17" s="68">
        <f>IF(L$10+L$17=0,0,$W$4*PC!U10)</f>
        <v>0</v>
      </c>
      <c r="S17" s="69">
        <f>IF(L$10+L$17=0,0,$W$4*PC!W12)</f>
        <v>0</v>
      </c>
      <c r="T17" s="139">
        <f>SUM(P17:S17)</f>
        <v>0</v>
      </c>
      <c r="W17"/>
    </row>
    <row r="18" spans="2:23" ht="20.05" customHeight="1" thickBot="1" x14ac:dyDescent="0.4">
      <c r="I18"/>
      <c r="J18"/>
      <c r="K18"/>
      <c r="L18"/>
      <c r="M18"/>
      <c r="O18" s="70" t="s">
        <v>40</v>
      </c>
      <c r="P18" s="70">
        <f>SUM(P15:P17)</f>
        <v>0</v>
      </c>
      <c r="Q18" s="70">
        <f t="shared" ref="Q18" si="6">SUM(Q15:Q17)</f>
        <v>0</v>
      </c>
      <c r="R18" s="70">
        <f t="shared" ref="R18" si="7">SUM(R15:R17)</f>
        <v>0</v>
      </c>
      <c r="S18" s="70">
        <f t="shared" ref="S18" si="8">SUM(S15:S17)</f>
        <v>0</v>
      </c>
      <c r="T18" s="136">
        <f t="shared" ref="T18" si="9">SUM(T15:T17)</f>
        <v>0</v>
      </c>
      <c r="W18"/>
    </row>
    <row r="19" spans="2:23" ht="20.05" customHeight="1" thickTop="1" x14ac:dyDescent="0.35">
      <c r="D19" s="147" t="s">
        <v>39</v>
      </c>
      <c r="E19" s="148"/>
      <c r="F19" s="142" t="s">
        <v>38</v>
      </c>
      <c r="G19" s="143"/>
      <c r="H19" s="144"/>
      <c r="I19"/>
      <c r="J19"/>
      <c r="K19"/>
      <c r="L19"/>
      <c r="M19"/>
      <c r="O19" s="72"/>
      <c r="P19" s="72"/>
      <c r="Q19" s="72"/>
      <c r="R19" s="72"/>
      <c r="S19" s="72"/>
      <c r="T19" s="72"/>
      <c r="W19"/>
    </row>
    <row r="20" spans="2:23" ht="25" customHeight="1" thickBot="1" x14ac:dyDescent="0.4">
      <c r="C20" s="73" t="s">
        <v>28</v>
      </c>
      <c r="D20" s="74" t="str">
        <f>C7</f>
        <v>Team1</v>
      </c>
      <c r="E20" s="75" t="str">
        <f>C14</f>
        <v>Team2</v>
      </c>
      <c r="F20" s="74" t="str">
        <f>C7</f>
        <v>Team1</v>
      </c>
      <c r="G20" s="145" t="str">
        <f>C14</f>
        <v>Team2</v>
      </c>
      <c r="H20" s="146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</row>
    <row r="21" spans="2:23" ht="25" customHeight="1" thickTop="1" thickBot="1" x14ac:dyDescent="0.4">
      <c r="C21" s="76" t="s">
        <v>26</v>
      </c>
      <c r="D21" s="77">
        <f>IF(J10+J17=0,0,SUM(P8:P10))</f>
        <v>0</v>
      </c>
      <c r="E21" s="78">
        <f>IF(J10+J17=0,0,SUM(P15:P17))</f>
        <v>0</v>
      </c>
      <c r="F21" s="79">
        <f>IF($J10+$J17=0,0,P10/$W$4)</f>
        <v>0</v>
      </c>
      <c r="G21" s="149">
        <f>IF($J9+$J17=0,0,P17/$W$4)</f>
        <v>0</v>
      </c>
      <c r="H21" s="150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</row>
    <row r="22" spans="2:23" ht="25" customHeight="1" thickBot="1" x14ac:dyDescent="0.4">
      <c r="C22" s="80" t="s">
        <v>27</v>
      </c>
      <c r="D22" s="81">
        <f>IF(K10+K17=0,D21,SUM(P8:Q10))</f>
        <v>0</v>
      </c>
      <c r="E22" s="82">
        <f>IF(K10+K17=0,0,SUM(P15:Q17))</f>
        <v>0</v>
      </c>
      <c r="F22" s="79">
        <f>IF($K10+$K17=0,0,(P10+Q1)/$W$4)</f>
        <v>0</v>
      </c>
      <c r="G22" s="140">
        <f>IF($K9+$K17=0,0,(P17+Q17)/$W$4)</f>
        <v>0</v>
      </c>
      <c r="H22" s="141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</row>
    <row r="23" spans="2:23" ht="25" customHeight="1" thickBot="1" x14ac:dyDescent="0.4">
      <c r="C23" s="80" t="s">
        <v>37</v>
      </c>
      <c r="D23" s="81">
        <f>IF(L10+L17=0,D22,SUM(P8:R10))</f>
        <v>0</v>
      </c>
      <c r="E23" s="82">
        <f>IF(L10+L17=0,0,SUM(P15:R17))</f>
        <v>0</v>
      </c>
      <c r="F23" s="79">
        <f>IF($L10+$L17=0,0,(P10+Q10+R10)/$W$4)</f>
        <v>0</v>
      </c>
      <c r="G23" s="140">
        <f>IF($L10+$L17=0,0,(P17+Q17+R17)/$W$4)</f>
        <v>0</v>
      </c>
      <c r="H23" s="141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</row>
    <row r="24" spans="2:23" ht="25" customHeight="1" thickBot="1" x14ac:dyDescent="0.4">
      <c r="C24" s="83" t="s">
        <v>36</v>
      </c>
      <c r="D24" s="84">
        <f>IF(L10+L17=0,D22,SUM(T8:T10))</f>
        <v>0</v>
      </c>
      <c r="E24" s="85">
        <f>IF(L10+L17=0,E22,SUM(T15:T17))</f>
        <v>0</v>
      </c>
      <c r="F24" s="79">
        <f>IF($L9+$L17=0,0,T10/$W$4)</f>
        <v>0</v>
      </c>
      <c r="G24" s="140">
        <f>IF($L9+$L17=0,0,T17/$W$4)</f>
        <v>0</v>
      </c>
      <c r="H24" s="141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</row>
    <row r="25" spans="2:23" ht="25" customHeight="1" x14ac:dyDescent="0.25"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</row>
    <row r="26" spans="2:23" ht="14.95" customHeight="1" x14ac:dyDescent="0.25">
      <c r="C26" s="86" t="s">
        <v>44</v>
      </c>
      <c r="D26" s="87"/>
      <c r="E26" s="87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</row>
    <row r="27" spans="2:23" ht="25" customHeight="1" x14ac:dyDescent="0.25"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</row>
  </sheetData>
  <sheetProtection algorithmName="SHA-512" hashValue="cZHvE9hYBVBTNDrKhcXrjREL7hNMd/6U1sk7C+TueX4IXIAEYGVn3/dgXJ5hHDYaC+43JJBMRS+00aqU9c7d3Q==" saltValue="HsvVFXrEkdW77074O0mpZQ==" spinCount="100000" sheet="1" objects="1" scenarios="1" selectLockedCells="1"/>
  <protectedRanges>
    <protectedRange sqref="J8:L9 J15:L16" name="spelers"/>
    <protectedRange sqref="D15:F16 D8:F9" name="spelers_1"/>
  </protectedRanges>
  <mergeCells count="7">
    <mergeCell ref="G24:H24"/>
    <mergeCell ref="F19:H19"/>
    <mergeCell ref="G20:H20"/>
    <mergeCell ref="D19:E19"/>
    <mergeCell ref="G21:H21"/>
    <mergeCell ref="G22:H22"/>
    <mergeCell ref="G23:H23"/>
  </mergeCells>
  <phoneticPr fontId="10" type="noConversion"/>
  <pageMargins left="0.51181102362204722" right="0.51181102362204722" top="0.74803149606299213" bottom="0.35433070866141736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5289A5-B0A5-42FF-964B-FB863E072F8D}">
  <dimension ref="A2:Y19"/>
  <sheetViews>
    <sheetView workbookViewId="0">
      <selection activeCell="E23" sqref="E23"/>
    </sheetView>
  </sheetViews>
  <sheetFormatPr defaultRowHeight="14.3" x14ac:dyDescent="0.25"/>
  <cols>
    <col min="2" max="2" width="1.25" customWidth="1"/>
    <col min="3" max="3" width="23.25" customWidth="1"/>
    <col min="4" max="4" width="9.75" customWidth="1"/>
    <col min="5" max="5" width="7.75" style="1" customWidth="1"/>
    <col min="6" max="6" width="9.75" customWidth="1"/>
    <col min="7" max="7" width="7.75" customWidth="1"/>
    <col min="8" max="8" width="9.75" customWidth="1"/>
    <col min="9" max="9" width="7.75" customWidth="1"/>
    <col min="10" max="10" width="1.75" customWidth="1"/>
    <col min="11" max="11" width="9.75" customWidth="1"/>
    <col min="12" max="12" width="7.75" customWidth="1"/>
    <col min="13" max="13" width="0.875" customWidth="1"/>
    <col min="14" max="14" width="3.375" customWidth="1"/>
    <col min="15" max="15" width="23.25" customWidth="1"/>
    <col min="17" max="17" width="7.75" customWidth="1"/>
    <col min="19" max="19" width="7.75" customWidth="1"/>
    <col min="21" max="21" width="7.75" customWidth="1"/>
    <col min="24" max="24" width="7.75" customWidth="1"/>
  </cols>
  <sheetData>
    <row r="2" spans="1:25" ht="14.95" thickBot="1" x14ac:dyDescent="0.3"/>
    <row r="3" spans="1:25" ht="24.45" thickBot="1" x14ac:dyDescent="0.3">
      <c r="A3" s="4"/>
      <c r="B3" s="4"/>
      <c r="C3" s="6" t="s">
        <v>12</v>
      </c>
      <c r="D3" s="6" t="s">
        <v>11</v>
      </c>
      <c r="E3" s="37" t="str">
        <f>Duo!I7</f>
        <v>Team1</v>
      </c>
      <c r="F3" s="7" t="s">
        <v>3</v>
      </c>
      <c r="G3" s="16"/>
      <c r="H3" s="22" t="s">
        <v>41</v>
      </c>
      <c r="I3" s="16"/>
      <c r="J3" s="16"/>
      <c r="K3" s="17"/>
      <c r="L3" s="18"/>
      <c r="O3" s="6" t="s">
        <v>12</v>
      </c>
      <c r="P3" s="6" t="s">
        <v>11</v>
      </c>
      <c r="Q3" s="37" t="str">
        <f>Duo!I14</f>
        <v>Team2</v>
      </c>
      <c r="R3" s="7" t="s">
        <v>3</v>
      </c>
      <c r="S3" s="16"/>
      <c r="T3" s="22" t="s">
        <v>17</v>
      </c>
      <c r="U3" s="16"/>
      <c r="V3" s="16"/>
      <c r="W3" s="17"/>
      <c r="X3" s="18"/>
      <c r="Y3" s="4"/>
    </row>
    <row r="4" spans="1:25" x14ac:dyDescent="0.25">
      <c r="C4" s="8"/>
      <c r="D4" s="151" t="s">
        <v>4</v>
      </c>
      <c r="E4" s="152"/>
      <c r="F4" s="151" t="s">
        <v>5</v>
      </c>
      <c r="G4" s="152"/>
      <c r="H4" s="153" t="s">
        <v>6</v>
      </c>
      <c r="I4" s="154"/>
      <c r="J4" s="9"/>
      <c r="K4" s="151" t="s">
        <v>14</v>
      </c>
      <c r="L4" s="155"/>
      <c r="O4" s="8"/>
      <c r="P4" s="151" t="s">
        <v>4</v>
      </c>
      <c r="Q4" s="152"/>
      <c r="R4" s="151" t="s">
        <v>5</v>
      </c>
      <c r="S4" s="152"/>
      <c r="T4" s="153" t="s">
        <v>6</v>
      </c>
      <c r="U4" s="154"/>
      <c r="V4" s="9"/>
      <c r="W4" s="151" t="s">
        <v>14</v>
      </c>
      <c r="X4" s="155"/>
    </row>
    <row r="5" spans="1:25" ht="14.95" thickBot="1" x14ac:dyDescent="0.3">
      <c r="C5" s="10"/>
      <c r="D5" s="156" t="s">
        <v>10</v>
      </c>
      <c r="E5" s="157"/>
      <c r="F5" s="156" t="s">
        <v>10</v>
      </c>
      <c r="G5" s="157"/>
      <c r="H5" s="156" t="s">
        <v>10</v>
      </c>
      <c r="I5" s="157"/>
      <c r="J5" s="9"/>
      <c r="K5" s="11"/>
      <c r="L5" s="19"/>
      <c r="O5" s="10"/>
      <c r="P5" s="156" t="s">
        <v>10</v>
      </c>
      <c r="Q5" s="157"/>
      <c r="R5" s="156" t="s">
        <v>10</v>
      </c>
      <c r="S5" s="157"/>
      <c r="T5" s="156" t="s">
        <v>10</v>
      </c>
      <c r="U5" s="157"/>
      <c r="V5" s="9"/>
      <c r="W5" s="11"/>
      <c r="X5" s="19"/>
    </row>
    <row r="6" spans="1:25" ht="14.95" thickBot="1" x14ac:dyDescent="0.3">
      <c r="C6" s="7" t="s">
        <v>0</v>
      </c>
      <c r="D6" s="12" t="s">
        <v>13</v>
      </c>
      <c r="E6" s="13" t="s">
        <v>1</v>
      </c>
      <c r="F6" s="12" t="s">
        <v>13</v>
      </c>
      <c r="G6" s="13" t="s">
        <v>1</v>
      </c>
      <c r="H6" s="12" t="s">
        <v>13</v>
      </c>
      <c r="I6" s="13" t="s">
        <v>1</v>
      </c>
      <c r="J6" s="14"/>
      <c r="K6" s="15" t="s">
        <v>13</v>
      </c>
      <c r="L6" s="20" t="s">
        <v>1</v>
      </c>
      <c r="O6" s="7" t="s">
        <v>0</v>
      </c>
      <c r="P6" s="12" t="s">
        <v>13</v>
      </c>
      <c r="Q6" s="13" t="s">
        <v>1</v>
      </c>
      <c r="R6" s="12" t="s">
        <v>13</v>
      </c>
      <c r="S6" s="13" t="s">
        <v>1</v>
      </c>
      <c r="T6" s="12" t="s">
        <v>13</v>
      </c>
      <c r="U6" s="13" t="s">
        <v>1</v>
      </c>
      <c r="V6" s="14"/>
      <c r="W6" s="15" t="s">
        <v>13</v>
      </c>
      <c r="X6" s="20" t="s">
        <v>1</v>
      </c>
    </row>
    <row r="7" spans="1:25" ht="17" thickBot="1" x14ac:dyDescent="0.3">
      <c r="C7" s="41" t="str">
        <f>Duo!I8</f>
        <v>speler1</v>
      </c>
      <c r="D7" s="53">
        <f>Duo!J8</f>
        <v>0</v>
      </c>
      <c r="E7" s="43" cm="1">
        <f t="array" ref="E7">_xlfn.IFS(D7&gt;P7,1,D7=P7,0.5,D7&lt;P7,0)</f>
        <v>0.5</v>
      </c>
      <c r="F7" s="54">
        <f>Duo!K8</f>
        <v>0</v>
      </c>
      <c r="G7" s="43" cm="1">
        <f t="array" ref="G7">_xlfn.IFS(F7&gt;R7,1,F7=R7,0.5,F7&lt;R7,0)</f>
        <v>0.5</v>
      </c>
      <c r="H7" s="54">
        <f>Duo!L8</f>
        <v>0</v>
      </c>
      <c r="I7" s="43" cm="1">
        <f t="array" ref="I7">_xlfn.IFS(H7&gt;T7,1,H7=T7,0.5,H7&lt;T7,0)</f>
        <v>0.5</v>
      </c>
      <c r="J7" s="26"/>
      <c r="K7" s="38">
        <f>D7+F7+H7</f>
        <v>0</v>
      </c>
      <c r="L7" s="44" cm="1">
        <f t="array" ref="L7">_xlfn.IFS(K7&gt;W7,1,K7=W7,0.5,K7&lt;W7,0)</f>
        <v>0.5</v>
      </c>
      <c r="O7" s="45" t="str">
        <f>Duo!I15</f>
        <v>speler1</v>
      </c>
      <c r="P7" s="53">
        <f>Duo!J15</f>
        <v>0</v>
      </c>
      <c r="Q7" s="46">
        <f>1-E7</f>
        <v>0.5</v>
      </c>
      <c r="R7" s="54">
        <f>Duo!K15</f>
        <v>0</v>
      </c>
      <c r="S7" s="46">
        <f>1-G7</f>
        <v>0.5</v>
      </c>
      <c r="T7" s="54">
        <f>Duo!L15</f>
        <v>0</v>
      </c>
      <c r="U7" s="46">
        <f>1-I7</f>
        <v>0.5</v>
      </c>
      <c r="V7" s="26"/>
      <c r="W7" s="38">
        <f>P7+R7+T7</f>
        <v>0</v>
      </c>
      <c r="X7" s="47">
        <f>1-L7</f>
        <v>0.5</v>
      </c>
    </row>
    <row r="8" spans="1:25" ht="16.3" x14ac:dyDescent="0.25">
      <c r="C8" s="41" t="str">
        <f>Duo!I9</f>
        <v>speler2</v>
      </c>
      <c r="D8" s="53">
        <f>Duo!J9</f>
        <v>0</v>
      </c>
      <c r="E8" s="43" cm="1">
        <f t="array" ref="E8">_xlfn.IFS(D8&gt;P8,1,D8=P8,0.5,D8&lt;P8,0)</f>
        <v>0.5</v>
      </c>
      <c r="F8" s="54">
        <f>Duo!K9</f>
        <v>0</v>
      </c>
      <c r="G8" s="43" cm="1">
        <f t="array" ref="G8">_xlfn.IFS(F8&gt;R8,1,F8=R8,0.5,F8&lt;R8,0)</f>
        <v>0.5</v>
      </c>
      <c r="H8" s="54">
        <f>Duo!L9</f>
        <v>0</v>
      </c>
      <c r="I8" s="43" cm="1">
        <f t="array" ref="I8">_xlfn.IFS(H8&gt;T8,1,H8=T8,0.5,H8&lt;T8,0)</f>
        <v>0.5</v>
      </c>
      <c r="J8" s="26"/>
      <c r="K8" s="38">
        <f>D8+F8+H8</f>
        <v>0</v>
      </c>
      <c r="L8" s="44" cm="1">
        <f t="array" ref="L8">_xlfn.IFS(K8&gt;W8,1,K8=W8,0.5,K8&lt;W8,0)</f>
        <v>0.5</v>
      </c>
      <c r="O8" s="45" t="str">
        <f>Duo!I16</f>
        <v>speler2</v>
      </c>
      <c r="P8" s="53">
        <f>Duo!J16</f>
        <v>0</v>
      </c>
      <c r="Q8" s="46">
        <f>1-E8</f>
        <v>0.5</v>
      </c>
      <c r="R8" s="54">
        <f>Duo!K16</f>
        <v>0</v>
      </c>
      <c r="S8" s="46">
        <f>1-G8</f>
        <v>0.5</v>
      </c>
      <c r="T8" s="54">
        <f>Duo!L16</f>
        <v>0</v>
      </c>
      <c r="U8" s="46">
        <f>1-I8</f>
        <v>0.5</v>
      </c>
      <c r="V8" s="26"/>
      <c r="W8" s="38">
        <f>P8+R8+T8</f>
        <v>0</v>
      </c>
      <c r="X8" s="47">
        <f>1-L8</f>
        <v>0.5</v>
      </c>
    </row>
    <row r="9" spans="1:25" ht="18.350000000000001" x14ac:dyDescent="0.25">
      <c r="C9" s="23" t="s">
        <v>15</v>
      </c>
      <c r="D9" s="26"/>
      <c r="E9" s="27">
        <f>SUM(E7:E8)</f>
        <v>1</v>
      </c>
      <c r="F9" s="26"/>
      <c r="G9" s="27">
        <f>SUM(G7:G8)</f>
        <v>1</v>
      </c>
      <c r="H9" s="55"/>
      <c r="I9" s="27">
        <f>SUM(I7:I8)</f>
        <v>1</v>
      </c>
      <c r="J9" s="28"/>
      <c r="K9" s="26"/>
      <c r="L9" s="27">
        <f>SUM(L7:L8)</f>
        <v>1</v>
      </c>
      <c r="O9" s="21" t="s">
        <v>15</v>
      </c>
      <c r="P9" s="26"/>
      <c r="Q9" s="27">
        <f>SUM(Q7:Q8)</f>
        <v>1</v>
      </c>
      <c r="R9" s="26"/>
      <c r="S9" s="27">
        <f>SUM(S7:S8)</f>
        <v>1</v>
      </c>
      <c r="T9" s="26"/>
      <c r="U9" s="27">
        <f>SUM(U7:U8)</f>
        <v>1</v>
      </c>
      <c r="V9" s="28"/>
      <c r="W9" s="26"/>
      <c r="X9" s="27">
        <f>SUM(X7:X8)</f>
        <v>1</v>
      </c>
    </row>
    <row r="10" spans="1:25" ht="18.350000000000001" x14ac:dyDescent="0.25">
      <c r="C10" s="23" t="s">
        <v>16</v>
      </c>
      <c r="D10" s="39">
        <f>SUM(D7:D8)</f>
        <v>0</v>
      </c>
      <c r="E10" s="42" cm="1">
        <f t="array" ref="E10">_xlfn.IFS(D10&gt;P10,1,D10=P10,0.5,D10&lt;P10,0)</f>
        <v>0.5</v>
      </c>
      <c r="F10" s="39">
        <f>SUM(F7:F8)</f>
        <v>0</v>
      </c>
      <c r="G10" s="42" cm="1">
        <f t="array" ref="G10">_xlfn.IFS(F10&gt;R10,1,F10=R10,0.5,F10&lt;R10,0)</f>
        <v>0.5</v>
      </c>
      <c r="H10" s="39">
        <f>SUM(H7:H8)</f>
        <v>0</v>
      </c>
      <c r="I10" s="42" cm="1">
        <f t="array" ref="I10">_xlfn.IFS(H10&gt;T10,1,H10=T10,0.5,H10&lt;T10,0)</f>
        <v>0.5</v>
      </c>
      <c r="J10" s="40"/>
      <c r="K10" s="39">
        <f>SUM(K7:K8)</f>
        <v>0</v>
      </c>
      <c r="L10" s="28"/>
      <c r="O10" s="21" t="s">
        <v>16</v>
      </c>
      <c r="P10" s="39">
        <f>SUM(P7:P8)</f>
        <v>0</v>
      </c>
      <c r="Q10" s="48">
        <f>1-E10</f>
        <v>0.5</v>
      </c>
      <c r="R10" s="39">
        <f>SUM(R7:R8)</f>
        <v>0</v>
      </c>
      <c r="S10" s="48">
        <f>1-G10</f>
        <v>0.5</v>
      </c>
      <c r="T10" s="39">
        <f>SUM(T7:T8)</f>
        <v>0</v>
      </c>
      <c r="U10" s="48">
        <f>1-I10</f>
        <v>0.5</v>
      </c>
      <c r="V10" s="40"/>
      <c r="W10" s="39">
        <f>SUM(W7:W8)</f>
        <v>0</v>
      </c>
      <c r="X10" s="28"/>
    </row>
    <row r="11" spans="1:25" ht="18.350000000000001" x14ac:dyDescent="0.25">
      <c r="C11" s="23" t="s">
        <v>8</v>
      </c>
      <c r="D11" s="26"/>
      <c r="E11" s="27">
        <f>E9+E10</f>
        <v>1.5</v>
      </c>
      <c r="F11" s="26"/>
      <c r="G11" s="29">
        <f>G9+G10</f>
        <v>1.5</v>
      </c>
      <c r="H11" s="26"/>
      <c r="I11" s="29">
        <f>I9+I10</f>
        <v>1.5</v>
      </c>
      <c r="J11" s="28"/>
      <c r="K11" s="26"/>
      <c r="L11" s="26"/>
      <c r="O11" s="21" t="s">
        <v>8</v>
      </c>
      <c r="P11" s="26"/>
      <c r="Q11" s="27">
        <f>Q9+Q10</f>
        <v>1.5</v>
      </c>
      <c r="R11" s="26"/>
      <c r="S11" s="27">
        <f>S9+S10</f>
        <v>1.5</v>
      </c>
      <c r="T11" s="26"/>
      <c r="U11" s="27">
        <f>U9+U10</f>
        <v>1.5</v>
      </c>
      <c r="V11" s="28"/>
      <c r="W11" s="26"/>
      <c r="X11" s="26"/>
    </row>
    <row r="12" spans="1:25" ht="16.3" x14ac:dyDescent="0.25">
      <c r="C12" s="23" t="s">
        <v>9</v>
      </c>
      <c r="D12" s="26"/>
      <c r="E12" s="30"/>
      <c r="F12" s="26"/>
      <c r="G12" s="26"/>
      <c r="H12" s="26"/>
      <c r="I12" s="26"/>
      <c r="J12" s="26"/>
      <c r="K12" s="49" cm="1">
        <f t="array" ref="K12">_xlfn.IFS(K10&gt;W10,1,K10=W10,0.5,K10&lt;W10,0)</f>
        <v>0.5</v>
      </c>
      <c r="L12" s="26"/>
      <c r="O12" s="21" t="s">
        <v>9</v>
      </c>
      <c r="P12" s="26"/>
      <c r="Q12" s="30"/>
      <c r="R12" s="26"/>
      <c r="S12" s="26"/>
      <c r="T12" s="26"/>
      <c r="U12" s="26"/>
      <c r="V12" s="26"/>
      <c r="W12" s="50">
        <f>1-K12</f>
        <v>0.5</v>
      </c>
      <c r="X12" s="26"/>
    </row>
    <row r="13" spans="1:25" ht="21.1" x14ac:dyDescent="0.35">
      <c r="C13" s="23" t="s">
        <v>2</v>
      </c>
      <c r="D13" s="31"/>
      <c r="E13" s="32" t="s">
        <v>7</v>
      </c>
      <c r="F13" s="24"/>
      <c r="G13" s="32" t="s">
        <v>7</v>
      </c>
      <c r="H13" s="51">
        <f>E11+G11+I11+K12+L9</f>
        <v>6</v>
      </c>
      <c r="I13" s="32" t="s">
        <v>7</v>
      </c>
      <c r="J13" s="24"/>
      <c r="K13" s="32" t="s">
        <v>7</v>
      </c>
      <c r="L13" s="33" t="s">
        <v>7</v>
      </c>
      <c r="O13" s="21" t="s">
        <v>2</v>
      </c>
      <c r="P13" s="34"/>
      <c r="Q13" s="35" t="s">
        <v>7</v>
      </c>
      <c r="R13" s="25"/>
      <c r="S13" s="35" t="s">
        <v>7</v>
      </c>
      <c r="T13" s="52">
        <f>Q11+S11+U11+W12+X9</f>
        <v>6</v>
      </c>
      <c r="U13" s="35" t="s">
        <v>7</v>
      </c>
      <c r="V13" s="25"/>
      <c r="W13" s="35" t="s">
        <v>7</v>
      </c>
      <c r="X13" s="36" t="s">
        <v>7</v>
      </c>
    </row>
    <row r="14" spans="1:25" ht="16.3" x14ac:dyDescent="0.25">
      <c r="C14" s="2"/>
      <c r="E14" s="5"/>
      <c r="F14" s="3"/>
      <c r="G14" s="5"/>
      <c r="I14" s="5"/>
      <c r="K14" s="5"/>
      <c r="L14" s="5"/>
    </row>
    <row r="15" spans="1:25" x14ac:dyDescent="0.25">
      <c r="E15"/>
    </row>
    <row r="16" spans="1:25" x14ac:dyDescent="0.25">
      <c r="E16"/>
    </row>
    <row r="17" spans="5:5" x14ac:dyDescent="0.25">
      <c r="E17"/>
    </row>
    <row r="18" spans="5:5" x14ac:dyDescent="0.25">
      <c r="E18"/>
    </row>
    <row r="19" spans="5:5" x14ac:dyDescent="0.25">
      <c r="E19"/>
    </row>
  </sheetData>
  <sheetProtection algorithmName="SHA-512" hashValue="qXLWZXk0lJPXHqherHHUfR+bFWnUsYZOc5gYbHr7XOMJiU8GDgpisrzvLuseUrl8lLJNbsd6SiZpEHvLG+YJlw==" saltValue="LQc7DmIu2I6yYx6ZXq8BtA==" spinCount="100000" sheet="1" objects="1" scenarios="1" selectLockedCells="1"/>
  <mergeCells count="14">
    <mergeCell ref="P4:Q4"/>
    <mergeCell ref="R4:S4"/>
    <mergeCell ref="T4:U4"/>
    <mergeCell ref="W4:X4"/>
    <mergeCell ref="P5:Q5"/>
    <mergeCell ref="R5:S5"/>
    <mergeCell ref="T5:U5"/>
    <mergeCell ref="D4:E4"/>
    <mergeCell ref="F4:G4"/>
    <mergeCell ref="H4:I4"/>
    <mergeCell ref="K4:L4"/>
    <mergeCell ref="D5:E5"/>
    <mergeCell ref="F5:G5"/>
    <mergeCell ref="H5:I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Duo</vt:lpstr>
      <vt:lpstr>PC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TMA</dc:creator>
  <cp:lastModifiedBy>Tom Mol</cp:lastModifiedBy>
  <cp:lastPrinted>2025-02-13T14:20:22Z</cp:lastPrinted>
  <dcterms:created xsi:type="dcterms:W3CDTF">2022-06-24T14:15:42Z</dcterms:created>
  <dcterms:modified xsi:type="dcterms:W3CDTF">2025-09-01T17:13:25Z</dcterms:modified>
</cp:coreProperties>
</file>